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911" activeTab="7"/>
  </bookViews>
  <sheets>
    <sheet name="AME" sheetId="1" r:id="rId1"/>
    <sheet name="PS" sheetId="2" r:id="rId2"/>
    <sheet name="UTI" sheetId="3" r:id="rId3"/>
    <sheet name="Int. Clínica Médica" sheetId="4" r:id="rId4"/>
    <sheet name="Int. Clínica Cirúrgica" sheetId="5" r:id="rId5"/>
    <sheet name="Int. Pediatria" sheetId="6" r:id="rId6"/>
    <sheet name="Maternidade" sheetId="7" r:id="rId7"/>
    <sheet name="GLOBAL - SETORIAL" sheetId="8" r:id="rId8"/>
    <sheet name="Médico" sheetId="9" r:id="rId9"/>
    <sheet name="Higienização" sheetId="10" r:id="rId10"/>
    <sheet name="Portaria" sheetId="11" r:id="rId11"/>
    <sheet name="Recepção" sheetId="12" r:id="rId12"/>
    <sheet name="Enfermagem" sheetId="13" r:id="rId13"/>
    <sheet name="Psicologia" sheetId="14" r:id="rId14"/>
    <sheet name="Fisioterapia" sheetId="15" r:id="rId15"/>
    <sheet name="Imagem" sheetId="16" r:id="rId16"/>
    <sheet name="Laboratório" sheetId="17" r:id="rId17"/>
    <sheet name="Nutrição Clínica" sheetId="18" r:id="rId18"/>
    <sheet name="Alimentação" sheetId="19" r:id="rId19"/>
    <sheet name="S. Social" sheetId="20" r:id="rId20"/>
    <sheet name="Rouparia" sheetId="21" r:id="rId21"/>
    <sheet name="Plan1" sheetId="22" r:id="rId22"/>
  </sheets>
  <definedNames>
    <definedName name="_xlnm.Print_Area" localSheetId="18">Alimentação!$A$1:$AA$36</definedName>
    <definedName name="_xlnm.Print_Area" localSheetId="0">AME!$A$1:$M$114</definedName>
    <definedName name="_xlnm.Print_Area" localSheetId="12">Enfermagem!$A$1:$AA$36</definedName>
    <definedName name="_xlnm.Print_Area" localSheetId="14">Fisioterapia!$A$1:$AA$32</definedName>
    <definedName name="_xlnm.Print_Area" localSheetId="9">Higienização!$A$1:$AA$36</definedName>
    <definedName name="_xlnm.Print_Area" localSheetId="15">Imagem!$A$1:$AA$64</definedName>
    <definedName name="_xlnm.Print_Area" localSheetId="4">'Int. Clínica Cirúrgica'!$A$1:$M$114</definedName>
    <definedName name="_xlnm.Print_Area" localSheetId="3">'Int. Clínica Médica'!$A$1:$M$114</definedName>
    <definedName name="_xlnm.Print_Area" localSheetId="5">'Int. Pediatria'!$A$1:$M$114</definedName>
    <definedName name="_xlnm.Print_Area" localSheetId="16">Laboratório!$A$1:$AA$36</definedName>
    <definedName name="_xlnm.Print_Area" localSheetId="6">Maternidade!$A$1:$M$114</definedName>
    <definedName name="_xlnm.Print_Area" localSheetId="8">Médico!$A$1:$AA$36</definedName>
    <definedName name="_xlnm.Print_Area" localSheetId="17">'Nutrição Clínica'!$A$1:$AA$32</definedName>
    <definedName name="_xlnm.Print_Area" localSheetId="10">Portaria!$A$1:$AA$24</definedName>
    <definedName name="_xlnm.Print_Area" localSheetId="1">PS!$A$1:$M$114</definedName>
    <definedName name="_xlnm.Print_Area" localSheetId="13">Psicologia!$A$1:$AA$32</definedName>
    <definedName name="_xlnm.Print_Area" localSheetId="11">Recepção!$A$1:$AA$32</definedName>
    <definedName name="_xlnm.Print_Area" localSheetId="20">Rouparia!$A$1:$AA$36</definedName>
    <definedName name="_xlnm.Print_Area" localSheetId="19">'S. Social'!$A$1:$AA$32</definedName>
    <definedName name="_xlnm.Print_Area" localSheetId="2">UTI!$A$1:$M$114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5" i="2"/>
  <c r="G7"/>
  <c r="G14" i="7"/>
  <c r="J30" i="2" l="1"/>
  <c r="G14" l="1"/>
  <c r="E14"/>
  <c r="G14" i="1" l="1"/>
  <c r="E44" i="2" l="1"/>
  <c r="G66" l="1"/>
  <c r="E89" i="7" l="1"/>
  <c r="G97" l="1"/>
  <c r="G14" i="5"/>
  <c r="J30" i="4"/>
  <c r="E22"/>
  <c r="E81" i="3"/>
  <c r="E37"/>
  <c r="E7"/>
  <c r="G105" i="4" l="1"/>
  <c r="G7" i="7"/>
  <c r="G30" i="2"/>
  <c r="J58" l="1"/>
  <c r="G97" i="1" l="1"/>
  <c r="I88"/>
  <c r="G7" i="3" l="1"/>
  <c r="G7" i="6" l="1"/>
  <c r="E7" i="5"/>
  <c r="E7" i="4"/>
  <c r="J44" i="2" l="1"/>
  <c r="E66" i="1"/>
  <c r="E37"/>
  <c r="E97" i="4" l="1"/>
  <c r="E22" i="2" l="1"/>
  <c r="X34" i="21" l="1"/>
  <c r="U34"/>
  <c r="S34"/>
  <c r="J34"/>
  <c r="G34"/>
  <c r="E34"/>
  <c r="X33"/>
  <c r="U33"/>
  <c r="S33"/>
  <c r="J33"/>
  <c r="G33"/>
  <c r="E33"/>
  <c r="X32"/>
  <c r="U32"/>
  <c r="S32"/>
  <c r="J32"/>
  <c r="G32"/>
  <c r="E32"/>
  <c r="X26"/>
  <c r="U26"/>
  <c r="S26"/>
  <c r="J26"/>
  <c r="G26"/>
  <c r="E26"/>
  <c r="X25"/>
  <c r="U25"/>
  <c r="S25"/>
  <c r="J25"/>
  <c r="G25"/>
  <c r="E25"/>
  <c r="X24"/>
  <c r="U24"/>
  <c r="S24"/>
  <c r="J24"/>
  <c r="G24"/>
  <c r="E24"/>
  <c r="X18"/>
  <c r="U18"/>
  <c r="S18"/>
  <c r="J18"/>
  <c r="G18"/>
  <c r="E18"/>
  <c r="X17"/>
  <c r="U17"/>
  <c r="S17"/>
  <c r="J17"/>
  <c r="G17"/>
  <c r="E17"/>
  <c r="X16"/>
  <c r="U16"/>
  <c r="S16"/>
  <c r="J16"/>
  <c r="G16"/>
  <c r="E16"/>
  <c r="X9"/>
  <c r="U9"/>
  <c r="S9"/>
  <c r="X8"/>
  <c r="U8"/>
  <c r="S8"/>
  <c r="X7"/>
  <c r="U7"/>
  <c r="S7"/>
  <c r="X30" i="20"/>
  <c r="U30"/>
  <c r="S30"/>
  <c r="J30"/>
  <c r="G30"/>
  <c r="E30"/>
  <c r="X29"/>
  <c r="U29"/>
  <c r="S29"/>
  <c r="J29"/>
  <c r="G29"/>
  <c r="E29"/>
  <c r="X23"/>
  <c r="U23"/>
  <c r="S23"/>
  <c r="J23"/>
  <c r="G23"/>
  <c r="E23"/>
  <c r="X22"/>
  <c r="U22"/>
  <c r="S22"/>
  <c r="J22"/>
  <c r="G22"/>
  <c r="E22"/>
  <c r="X16"/>
  <c r="U16"/>
  <c r="S16"/>
  <c r="J16"/>
  <c r="G16"/>
  <c r="E16"/>
  <c r="X15"/>
  <c r="U15"/>
  <c r="S15"/>
  <c r="J15"/>
  <c r="G15"/>
  <c r="E15"/>
  <c r="M15" s="1"/>
  <c r="X8"/>
  <c r="U8"/>
  <c r="S8"/>
  <c r="X7"/>
  <c r="U7"/>
  <c r="S7"/>
  <c r="X34" i="19"/>
  <c r="U34"/>
  <c r="S34"/>
  <c r="J34"/>
  <c r="G34"/>
  <c r="E34"/>
  <c r="X33"/>
  <c r="U33"/>
  <c r="S33"/>
  <c r="J33"/>
  <c r="G33"/>
  <c r="E33"/>
  <c r="X32"/>
  <c r="U32"/>
  <c r="S32"/>
  <c r="J32"/>
  <c r="G32"/>
  <c r="E32"/>
  <c r="X26"/>
  <c r="U26"/>
  <c r="S26"/>
  <c r="J26"/>
  <c r="G26"/>
  <c r="E26"/>
  <c r="X25"/>
  <c r="U25"/>
  <c r="S25"/>
  <c r="J25"/>
  <c r="G25"/>
  <c r="E25"/>
  <c r="X24"/>
  <c r="U24"/>
  <c r="S24"/>
  <c r="J24"/>
  <c r="G24"/>
  <c r="E24"/>
  <c r="X18"/>
  <c r="U18"/>
  <c r="S18"/>
  <c r="J18"/>
  <c r="G18"/>
  <c r="E18"/>
  <c r="X17"/>
  <c r="U17"/>
  <c r="S17"/>
  <c r="J17"/>
  <c r="G17"/>
  <c r="E17"/>
  <c r="X16"/>
  <c r="U16"/>
  <c r="S16"/>
  <c r="J16"/>
  <c r="G16"/>
  <c r="E16"/>
  <c r="X9"/>
  <c r="U9"/>
  <c r="S9"/>
  <c r="X8"/>
  <c r="U8"/>
  <c r="S8"/>
  <c r="X7"/>
  <c r="U7"/>
  <c r="S7"/>
  <c r="X30" i="18"/>
  <c r="U30"/>
  <c r="S30"/>
  <c r="J30"/>
  <c r="G30"/>
  <c r="E30"/>
  <c r="X29"/>
  <c r="U29"/>
  <c r="S29"/>
  <c r="AA29" s="1"/>
  <c r="Y29" s="1"/>
  <c r="Z29" s="1"/>
  <c r="J29"/>
  <c r="G29"/>
  <c r="E29"/>
  <c r="X23"/>
  <c r="U23"/>
  <c r="S23"/>
  <c r="AA23" s="1"/>
  <c r="J23"/>
  <c r="G23"/>
  <c r="E23"/>
  <c r="X22"/>
  <c r="U22"/>
  <c r="S22"/>
  <c r="J22"/>
  <c r="G22"/>
  <c r="E22"/>
  <c r="X16"/>
  <c r="U16"/>
  <c r="S16"/>
  <c r="J16"/>
  <c r="G16"/>
  <c r="E16"/>
  <c r="X15"/>
  <c r="U15"/>
  <c r="S15"/>
  <c r="J15"/>
  <c r="G15"/>
  <c r="E15"/>
  <c r="X8"/>
  <c r="U8"/>
  <c r="S8"/>
  <c r="X7"/>
  <c r="U7"/>
  <c r="S7"/>
  <c r="X34" i="17"/>
  <c r="U34"/>
  <c r="S34"/>
  <c r="J34"/>
  <c r="G34"/>
  <c r="E34"/>
  <c r="X33"/>
  <c r="U33"/>
  <c r="S33"/>
  <c r="J33"/>
  <c r="G33"/>
  <c r="E33"/>
  <c r="X32"/>
  <c r="U32"/>
  <c r="S32"/>
  <c r="J32"/>
  <c r="G32"/>
  <c r="E32"/>
  <c r="X26"/>
  <c r="U26"/>
  <c r="S26"/>
  <c r="J26"/>
  <c r="G26"/>
  <c r="E26"/>
  <c r="X25"/>
  <c r="U25"/>
  <c r="S25"/>
  <c r="J25"/>
  <c r="G25"/>
  <c r="E25"/>
  <c r="X24"/>
  <c r="U24"/>
  <c r="S24"/>
  <c r="J24"/>
  <c r="G24"/>
  <c r="E24"/>
  <c r="X18"/>
  <c r="U18"/>
  <c r="S18"/>
  <c r="J18"/>
  <c r="G18"/>
  <c r="E18"/>
  <c r="X17"/>
  <c r="U17"/>
  <c r="S17"/>
  <c r="J17"/>
  <c r="G17"/>
  <c r="E17"/>
  <c r="X16"/>
  <c r="U16"/>
  <c r="S16"/>
  <c r="J16"/>
  <c r="G16"/>
  <c r="E16"/>
  <c r="X9"/>
  <c r="U9"/>
  <c r="S9"/>
  <c r="X8"/>
  <c r="U8"/>
  <c r="S8"/>
  <c r="X7"/>
  <c r="U7"/>
  <c r="S7"/>
  <c r="X63" i="16"/>
  <c r="U63"/>
  <c r="S63"/>
  <c r="X62"/>
  <c r="U62"/>
  <c r="S62"/>
  <c r="J62"/>
  <c r="G62"/>
  <c r="E62"/>
  <c r="X61"/>
  <c r="U61"/>
  <c r="S61"/>
  <c r="J61"/>
  <c r="G61"/>
  <c r="E61"/>
  <c r="X60"/>
  <c r="U60"/>
  <c r="S60"/>
  <c r="J60"/>
  <c r="G60"/>
  <c r="E60"/>
  <c r="X59"/>
  <c r="U59"/>
  <c r="S59"/>
  <c r="AA59" s="1"/>
  <c r="V59" s="1"/>
  <c r="J59"/>
  <c r="G59"/>
  <c r="E59"/>
  <c r="X58"/>
  <c r="U58"/>
  <c r="S58"/>
  <c r="J58"/>
  <c r="G58"/>
  <c r="E58"/>
  <c r="X57"/>
  <c r="U57"/>
  <c r="S57"/>
  <c r="J57"/>
  <c r="G57"/>
  <c r="E57"/>
  <c r="X56"/>
  <c r="U56"/>
  <c r="S56"/>
  <c r="J56"/>
  <c r="G56"/>
  <c r="E56"/>
  <c r="X55"/>
  <c r="U55"/>
  <c r="S55"/>
  <c r="J55"/>
  <c r="G55"/>
  <c r="E55"/>
  <c r="X54"/>
  <c r="U54"/>
  <c r="S54"/>
  <c r="J54"/>
  <c r="G54"/>
  <c r="E54"/>
  <c r="X53"/>
  <c r="U53"/>
  <c r="S53"/>
  <c r="J53"/>
  <c r="G53"/>
  <c r="E53"/>
  <c r="X47"/>
  <c r="U47"/>
  <c r="S47"/>
  <c r="J47"/>
  <c r="G47"/>
  <c r="E47"/>
  <c r="X46"/>
  <c r="U46"/>
  <c r="S46"/>
  <c r="J46"/>
  <c r="G46"/>
  <c r="E46"/>
  <c r="X45"/>
  <c r="U45"/>
  <c r="S45"/>
  <c r="J45"/>
  <c r="G45"/>
  <c r="E45"/>
  <c r="X44"/>
  <c r="U44"/>
  <c r="S44"/>
  <c r="J44"/>
  <c r="G44"/>
  <c r="E44"/>
  <c r="X43"/>
  <c r="U43"/>
  <c r="S43"/>
  <c r="J43"/>
  <c r="G43"/>
  <c r="E43"/>
  <c r="X42"/>
  <c r="U42"/>
  <c r="S42"/>
  <c r="J42"/>
  <c r="G42"/>
  <c r="E42"/>
  <c r="X41"/>
  <c r="U41"/>
  <c r="S41"/>
  <c r="J41"/>
  <c r="G41"/>
  <c r="E41"/>
  <c r="X40"/>
  <c r="U40"/>
  <c r="S40"/>
  <c r="J40"/>
  <c r="G40"/>
  <c r="E40"/>
  <c r="X39"/>
  <c r="U39"/>
  <c r="S39"/>
  <c r="J39"/>
  <c r="G39"/>
  <c r="E39"/>
  <c r="X38"/>
  <c r="U38"/>
  <c r="S38"/>
  <c r="J38"/>
  <c r="G38"/>
  <c r="E38"/>
  <c r="X32"/>
  <c r="U32"/>
  <c r="S32"/>
  <c r="J32"/>
  <c r="G32"/>
  <c r="E32"/>
  <c r="X31"/>
  <c r="U31"/>
  <c r="S31"/>
  <c r="J31"/>
  <c r="G31"/>
  <c r="E31"/>
  <c r="X30"/>
  <c r="U30"/>
  <c r="S30"/>
  <c r="J30"/>
  <c r="G30"/>
  <c r="E30"/>
  <c r="X29"/>
  <c r="U29"/>
  <c r="S29"/>
  <c r="J29"/>
  <c r="G29"/>
  <c r="E29"/>
  <c r="X28"/>
  <c r="U28"/>
  <c r="S28"/>
  <c r="J28"/>
  <c r="G28"/>
  <c r="E28"/>
  <c r="M28" s="1"/>
  <c r="H28" s="1"/>
  <c r="X27"/>
  <c r="U27"/>
  <c r="S27"/>
  <c r="J27"/>
  <c r="G27"/>
  <c r="E27"/>
  <c r="M27" s="1"/>
  <c r="H27" s="1"/>
  <c r="X26"/>
  <c r="U26"/>
  <c r="S26"/>
  <c r="J26"/>
  <c r="G26"/>
  <c r="E26"/>
  <c r="M26" s="1"/>
  <c r="H26" s="1"/>
  <c r="X25"/>
  <c r="U25"/>
  <c r="S25"/>
  <c r="J25"/>
  <c r="G25"/>
  <c r="E25"/>
  <c r="X24"/>
  <c r="U24"/>
  <c r="S24"/>
  <c r="J24"/>
  <c r="G24"/>
  <c r="E24"/>
  <c r="X23"/>
  <c r="U23"/>
  <c r="S23"/>
  <c r="J23"/>
  <c r="G23"/>
  <c r="E23"/>
  <c r="X16"/>
  <c r="U16"/>
  <c r="S16"/>
  <c r="X15"/>
  <c r="U15"/>
  <c r="S15"/>
  <c r="X14"/>
  <c r="U14"/>
  <c r="S14"/>
  <c r="X13"/>
  <c r="U13"/>
  <c r="S13"/>
  <c r="X12"/>
  <c r="U12"/>
  <c r="S12"/>
  <c r="X11"/>
  <c r="U11"/>
  <c r="S11"/>
  <c r="X10"/>
  <c r="U10"/>
  <c r="S10"/>
  <c r="X9"/>
  <c r="U9"/>
  <c r="S9"/>
  <c r="X8"/>
  <c r="U8"/>
  <c r="S8"/>
  <c r="X7"/>
  <c r="U7"/>
  <c r="S7"/>
  <c r="X30" i="15"/>
  <c r="J8" s="1"/>
  <c r="U30"/>
  <c r="S30"/>
  <c r="J30"/>
  <c r="G30"/>
  <c r="E30"/>
  <c r="X29"/>
  <c r="U29"/>
  <c r="S29"/>
  <c r="J29"/>
  <c r="G29"/>
  <c r="E29"/>
  <c r="X23"/>
  <c r="U23"/>
  <c r="S23"/>
  <c r="J23"/>
  <c r="G23"/>
  <c r="E23"/>
  <c r="X22"/>
  <c r="U22"/>
  <c r="S22"/>
  <c r="J22"/>
  <c r="G22"/>
  <c r="E22"/>
  <c r="X16"/>
  <c r="U16"/>
  <c r="S16"/>
  <c r="J16"/>
  <c r="G16"/>
  <c r="E16"/>
  <c r="X15"/>
  <c r="U15"/>
  <c r="S15"/>
  <c r="J15"/>
  <c r="G15"/>
  <c r="E15"/>
  <c r="X8"/>
  <c r="U8"/>
  <c r="S8"/>
  <c r="X7"/>
  <c r="U7"/>
  <c r="S7"/>
  <c r="J31" i="14"/>
  <c r="X30"/>
  <c r="U30"/>
  <c r="S30"/>
  <c r="J30"/>
  <c r="G30"/>
  <c r="E30"/>
  <c r="X29"/>
  <c r="U29"/>
  <c r="S29"/>
  <c r="J29"/>
  <c r="G29"/>
  <c r="E29"/>
  <c r="U24"/>
  <c r="X23"/>
  <c r="U23"/>
  <c r="S23"/>
  <c r="J23"/>
  <c r="G23"/>
  <c r="E23"/>
  <c r="X22"/>
  <c r="U22"/>
  <c r="S22"/>
  <c r="J22"/>
  <c r="G22"/>
  <c r="E22"/>
  <c r="X16"/>
  <c r="U16"/>
  <c r="S16"/>
  <c r="J16"/>
  <c r="G16"/>
  <c r="E16"/>
  <c r="X15"/>
  <c r="U15"/>
  <c r="S15"/>
  <c r="J15"/>
  <c r="G15"/>
  <c r="E15"/>
  <c r="X8"/>
  <c r="U8"/>
  <c r="S8"/>
  <c r="J8"/>
  <c r="X7"/>
  <c r="U7"/>
  <c r="S7"/>
  <c r="AA7" s="1"/>
  <c r="X35" i="13"/>
  <c r="X34"/>
  <c r="U34"/>
  <c r="S34"/>
  <c r="J34"/>
  <c r="G34"/>
  <c r="E34"/>
  <c r="X33"/>
  <c r="U33"/>
  <c r="S33"/>
  <c r="J33"/>
  <c r="G33"/>
  <c r="E33"/>
  <c r="X32"/>
  <c r="U32"/>
  <c r="S32"/>
  <c r="J32"/>
  <c r="G32"/>
  <c r="E32"/>
  <c r="X26"/>
  <c r="U26"/>
  <c r="S26"/>
  <c r="J26"/>
  <c r="G26"/>
  <c r="E26"/>
  <c r="X25"/>
  <c r="U25"/>
  <c r="S25"/>
  <c r="J25"/>
  <c r="G25"/>
  <c r="E25"/>
  <c r="X24"/>
  <c r="U24"/>
  <c r="S24"/>
  <c r="J24"/>
  <c r="G24"/>
  <c r="E24"/>
  <c r="X18"/>
  <c r="U18"/>
  <c r="S18"/>
  <c r="J18"/>
  <c r="G18"/>
  <c r="E18"/>
  <c r="X17"/>
  <c r="U17"/>
  <c r="S17"/>
  <c r="J17"/>
  <c r="G17"/>
  <c r="E17"/>
  <c r="X16"/>
  <c r="U16"/>
  <c r="S16"/>
  <c r="J16"/>
  <c r="G16"/>
  <c r="E16"/>
  <c r="X9"/>
  <c r="U9"/>
  <c r="S9"/>
  <c r="X8"/>
  <c r="U8"/>
  <c r="S8"/>
  <c r="X7"/>
  <c r="U7"/>
  <c r="S7"/>
  <c r="X30" i="12"/>
  <c r="U30"/>
  <c r="S30"/>
  <c r="J30"/>
  <c r="G30"/>
  <c r="E30"/>
  <c r="X29"/>
  <c r="U29"/>
  <c r="S29"/>
  <c r="J29"/>
  <c r="G29"/>
  <c r="E29"/>
  <c r="X23"/>
  <c r="U23"/>
  <c r="S23"/>
  <c r="J23"/>
  <c r="G23"/>
  <c r="E23"/>
  <c r="X22"/>
  <c r="U22"/>
  <c r="S22"/>
  <c r="J22"/>
  <c r="G22"/>
  <c r="E22"/>
  <c r="X16"/>
  <c r="U16"/>
  <c r="S16"/>
  <c r="J16"/>
  <c r="G16"/>
  <c r="E16"/>
  <c r="X15"/>
  <c r="U15"/>
  <c r="S15"/>
  <c r="J15"/>
  <c r="G15"/>
  <c r="E15"/>
  <c r="X8"/>
  <c r="U8"/>
  <c r="S8"/>
  <c r="X7"/>
  <c r="U7"/>
  <c r="S7"/>
  <c r="X23" i="11"/>
  <c r="U23"/>
  <c r="S23"/>
  <c r="J23"/>
  <c r="G23"/>
  <c r="E23"/>
  <c r="X18"/>
  <c r="U18"/>
  <c r="S18"/>
  <c r="J18"/>
  <c r="G18"/>
  <c r="E18"/>
  <c r="X13"/>
  <c r="U13"/>
  <c r="S13"/>
  <c r="J13"/>
  <c r="G13"/>
  <c r="E13"/>
  <c r="X7"/>
  <c r="U7"/>
  <c r="S7"/>
  <c r="X34" i="10"/>
  <c r="U34"/>
  <c r="S34"/>
  <c r="J34"/>
  <c r="G34"/>
  <c r="E34"/>
  <c r="X33"/>
  <c r="U33"/>
  <c r="S33"/>
  <c r="J33"/>
  <c r="G33"/>
  <c r="E33"/>
  <c r="X32"/>
  <c r="U32"/>
  <c r="S32"/>
  <c r="J32"/>
  <c r="G32"/>
  <c r="E32"/>
  <c r="X26"/>
  <c r="U26"/>
  <c r="S26"/>
  <c r="J26"/>
  <c r="G26"/>
  <c r="E26"/>
  <c r="X25"/>
  <c r="U25"/>
  <c r="S25"/>
  <c r="J25"/>
  <c r="G25"/>
  <c r="E25"/>
  <c r="X24"/>
  <c r="U24"/>
  <c r="S24"/>
  <c r="J24"/>
  <c r="G24"/>
  <c r="E24"/>
  <c r="X18"/>
  <c r="U18"/>
  <c r="S18"/>
  <c r="J18"/>
  <c r="G18"/>
  <c r="E18"/>
  <c r="X17"/>
  <c r="U17"/>
  <c r="S17"/>
  <c r="J17"/>
  <c r="G17"/>
  <c r="E17"/>
  <c r="X16"/>
  <c r="U16"/>
  <c r="S16"/>
  <c r="J16"/>
  <c r="G16"/>
  <c r="E16"/>
  <c r="X9"/>
  <c r="U9"/>
  <c r="S9"/>
  <c r="X8"/>
  <c r="U8"/>
  <c r="S8"/>
  <c r="X7"/>
  <c r="U7"/>
  <c r="S7"/>
  <c r="X34" i="9"/>
  <c r="U34"/>
  <c r="S34"/>
  <c r="J34"/>
  <c r="G34"/>
  <c r="E34"/>
  <c r="X33"/>
  <c r="U33"/>
  <c r="S33"/>
  <c r="J33"/>
  <c r="G33"/>
  <c r="E33"/>
  <c r="X32"/>
  <c r="U32"/>
  <c r="S32"/>
  <c r="J32"/>
  <c r="G32"/>
  <c r="E32"/>
  <c r="X26"/>
  <c r="U26"/>
  <c r="S26"/>
  <c r="J26"/>
  <c r="G26"/>
  <c r="E26"/>
  <c r="X25"/>
  <c r="U25"/>
  <c r="S25"/>
  <c r="J25"/>
  <c r="G25"/>
  <c r="E25"/>
  <c r="X24"/>
  <c r="U24"/>
  <c r="S24"/>
  <c r="J24"/>
  <c r="G24"/>
  <c r="E24"/>
  <c r="X18"/>
  <c r="U18"/>
  <c r="S18"/>
  <c r="J18"/>
  <c r="G18"/>
  <c r="E18"/>
  <c r="X17"/>
  <c r="U17"/>
  <c r="S17"/>
  <c r="J17"/>
  <c r="G17"/>
  <c r="E17"/>
  <c r="X16"/>
  <c r="U16"/>
  <c r="S16"/>
  <c r="J16"/>
  <c r="G16"/>
  <c r="E16"/>
  <c r="X9"/>
  <c r="U9"/>
  <c r="S9"/>
  <c r="X8"/>
  <c r="U8"/>
  <c r="S8"/>
  <c r="X7"/>
  <c r="U7"/>
  <c r="S7"/>
  <c r="P28" i="8"/>
  <c r="N28"/>
  <c r="L28"/>
  <c r="E27"/>
  <c r="D27"/>
  <c r="I113" i="7"/>
  <c r="L110"/>
  <c r="K110" s="1"/>
  <c r="J105"/>
  <c r="X35" i="21" s="1"/>
  <c r="G105" i="7"/>
  <c r="U35" i="21" s="1"/>
  <c r="E105" i="7"/>
  <c r="L104"/>
  <c r="K104" s="1"/>
  <c r="L103"/>
  <c r="K103" s="1"/>
  <c r="L102"/>
  <c r="H102" s="1"/>
  <c r="J97"/>
  <c r="X35" i="10" s="1"/>
  <c r="E97" i="7"/>
  <c r="S35" i="10" s="1"/>
  <c r="L96" i="7"/>
  <c r="H96" s="1"/>
  <c r="L95"/>
  <c r="H95" s="1"/>
  <c r="L94"/>
  <c r="K94" s="1"/>
  <c r="J89"/>
  <c r="X35" i="19" s="1"/>
  <c r="G89" i="7"/>
  <c r="U35" i="19" s="1"/>
  <c r="L88" i="7"/>
  <c r="L87"/>
  <c r="K87" s="1"/>
  <c r="L86"/>
  <c r="H86" s="1"/>
  <c r="J81"/>
  <c r="G81"/>
  <c r="E81"/>
  <c r="L80"/>
  <c r="K80" s="1"/>
  <c r="L79"/>
  <c r="L78"/>
  <c r="K78" s="1"/>
  <c r="L77"/>
  <c r="K77" s="1"/>
  <c r="L76"/>
  <c r="H76" s="1"/>
  <c r="K76"/>
  <c r="F76"/>
  <c r="I76" s="1"/>
  <c r="L75"/>
  <c r="H75" s="1"/>
  <c r="L74"/>
  <c r="K74" s="1"/>
  <c r="L73"/>
  <c r="K73" s="1"/>
  <c r="L72"/>
  <c r="K72" s="1"/>
  <c r="L71"/>
  <c r="H71" s="1"/>
  <c r="J66"/>
  <c r="X35" i="17" s="1"/>
  <c r="G66" i="7"/>
  <c r="U35" i="17" s="1"/>
  <c r="E66" i="7"/>
  <c r="S35" i="17" s="1"/>
  <c r="L65" i="7"/>
  <c r="L64"/>
  <c r="K64" s="1"/>
  <c r="L63"/>
  <c r="K63" s="1"/>
  <c r="J58"/>
  <c r="G58"/>
  <c r="U31" i="20" s="1"/>
  <c r="E58" i="7"/>
  <c r="L57"/>
  <c r="K57" s="1"/>
  <c r="L56"/>
  <c r="H56" s="1"/>
  <c r="J51"/>
  <c r="X31" i="14" s="1"/>
  <c r="G51" i="7"/>
  <c r="E51"/>
  <c r="S31" i="14" s="1"/>
  <c r="L50" i="7"/>
  <c r="K50"/>
  <c r="I50"/>
  <c r="H50"/>
  <c r="F50"/>
  <c r="L49"/>
  <c r="H49" s="1"/>
  <c r="K49"/>
  <c r="F49"/>
  <c r="I49" s="1"/>
  <c r="J44"/>
  <c r="X31" i="18" s="1"/>
  <c r="G44" i="7"/>
  <c r="U31" i="18" s="1"/>
  <c r="E44" i="7"/>
  <c r="S31" i="18" s="1"/>
  <c r="L43" i="7"/>
  <c r="L42"/>
  <c r="K42" s="1"/>
  <c r="J37"/>
  <c r="X31" i="15" s="1"/>
  <c r="G37" i="7"/>
  <c r="U31" i="15" s="1"/>
  <c r="E37" i="7"/>
  <c r="L36"/>
  <c r="K36" s="1"/>
  <c r="H36"/>
  <c r="F36"/>
  <c r="I36" s="1"/>
  <c r="L35"/>
  <c r="K35" s="1"/>
  <c r="H35"/>
  <c r="J30"/>
  <c r="G30"/>
  <c r="U35" i="13" s="1"/>
  <c r="E30" i="7"/>
  <c r="L29"/>
  <c r="K29" s="1"/>
  <c r="L28"/>
  <c r="K28" s="1"/>
  <c r="L27"/>
  <c r="J22"/>
  <c r="X35" i="9" s="1"/>
  <c r="G22" i="7"/>
  <c r="E22"/>
  <c r="S35" i="9" s="1"/>
  <c r="L21" i="7"/>
  <c r="H21" s="1"/>
  <c r="L20"/>
  <c r="K20" s="1"/>
  <c r="L19"/>
  <c r="K19" s="1"/>
  <c r="J14"/>
  <c r="U31" i="12"/>
  <c r="E14" i="7"/>
  <c r="L13"/>
  <c r="K13" s="1"/>
  <c r="L12"/>
  <c r="K12" s="1"/>
  <c r="J7"/>
  <c r="E7"/>
  <c r="L6"/>
  <c r="K6" s="1"/>
  <c r="I113" i="6"/>
  <c r="G114" s="1"/>
  <c r="L110"/>
  <c r="K110" s="1"/>
  <c r="J105"/>
  <c r="X27" i="21" s="1"/>
  <c r="G105" i="6"/>
  <c r="E105"/>
  <c r="S27" i="21" s="1"/>
  <c r="L104" i="6"/>
  <c r="H104" s="1"/>
  <c r="L103"/>
  <c r="H103" s="1"/>
  <c r="L102"/>
  <c r="K102" s="1"/>
  <c r="J97"/>
  <c r="X27" i="10" s="1"/>
  <c r="G97" i="6"/>
  <c r="U27" i="10" s="1"/>
  <c r="E97" i="6"/>
  <c r="L96"/>
  <c r="K96" s="1"/>
  <c r="L95"/>
  <c r="K95" s="1"/>
  <c r="L94"/>
  <c r="K94" s="1"/>
  <c r="J89"/>
  <c r="X27" i="19" s="1"/>
  <c r="G89" i="6"/>
  <c r="E89"/>
  <c r="S27" i="19" s="1"/>
  <c r="L88" i="6"/>
  <c r="K88" s="1"/>
  <c r="L87"/>
  <c r="H87" s="1"/>
  <c r="L86"/>
  <c r="K86" s="1"/>
  <c r="J81"/>
  <c r="X48" i="16" s="1"/>
  <c r="G81" i="6"/>
  <c r="U48" i="16" s="1"/>
  <c r="E81" i="6"/>
  <c r="L80"/>
  <c r="L79"/>
  <c r="K79" s="1"/>
  <c r="I79"/>
  <c r="H79"/>
  <c r="F79"/>
  <c r="L78"/>
  <c r="K78"/>
  <c r="I78"/>
  <c r="H78"/>
  <c r="F78"/>
  <c r="L77"/>
  <c r="L76"/>
  <c r="K76" s="1"/>
  <c r="H76"/>
  <c r="L75"/>
  <c r="K75" s="1"/>
  <c r="I75"/>
  <c r="H75"/>
  <c r="F75"/>
  <c r="L74"/>
  <c r="H74" s="1"/>
  <c r="K74"/>
  <c r="L73"/>
  <c r="H73" s="1"/>
  <c r="L72"/>
  <c r="K72" s="1"/>
  <c r="L71"/>
  <c r="K71" s="1"/>
  <c r="J66"/>
  <c r="G66"/>
  <c r="U27" i="17" s="1"/>
  <c r="E66" i="6"/>
  <c r="L65"/>
  <c r="K65" s="1"/>
  <c r="L64"/>
  <c r="H64" s="1"/>
  <c r="L63"/>
  <c r="H63" s="1"/>
  <c r="J58"/>
  <c r="X24" i="20" s="1"/>
  <c r="G58" i="6"/>
  <c r="U24" i="20" s="1"/>
  <c r="E58" i="6"/>
  <c r="S24" i="20" s="1"/>
  <c r="L57" i="6"/>
  <c r="H57" s="1"/>
  <c r="K57"/>
  <c r="L56"/>
  <c r="K56" s="1"/>
  <c r="J51"/>
  <c r="X24" i="14" s="1"/>
  <c r="G51" i="6"/>
  <c r="E51"/>
  <c r="L50"/>
  <c r="L49"/>
  <c r="K49" s="1"/>
  <c r="I49"/>
  <c r="H49"/>
  <c r="F49"/>
  <c r="J44"/>
  <c r="G44"/>
  <c r="U24" i="18" s="1"/>
  <c r="E44" i="6"/>
  <c r="L43"/>
  <c r="K43" s="1"/>
  <c r="L42"/>
  <c r="K42" s="1"/>
  <c r="F42"/>
  <c r="J37"/>
  <c r="X24" i="15" s="1"/>
  <c r="G37" i="6"/>
  <c r="E37"/>
  <c r="S24" i="15" s="1"/>
  <c r="L36" i="6"/>
  <c r="K36"/>
  <c r="I36"/>
  <c r="H36"/>
  <c r="F36"/>
  <c r="L35"/>
  <c r="H35" s="1"/>
  <c r="J30"/>
  <c r="X27" i="13" s="1"/>
  <c r="G30" i="6"/>
  <c r="U27" i="13" s="1"/>
  <c r="E30" i="6"/>
  <c r="S27" i="13" s="1"/>
  <c r="L29" i="6"/>
  <c r="H29" s="1"/>
  <c r="L28"/>
  <c r="L27"/>
  <c r="K27" s="1"/>
  <c r="J22"/>
  <c r="G22"/>
  <c r="U27" i="9" s="1"/>
  <c r="E22" i="6"/>
  <c r="L21"/>
  <c r="K21" s="1"/>
  <c r="L20"/>
  <c r="K20" s="1"/>
  <c r="L19"/>
  <c r="H19" s="1"/>
  <c r="J14"/>
  <c r="X24" i="12" s="1"/>
  <c r="G14" i="6"/>
  <c r="U24" i="12" s="1"/>
  <c r="E14" i="6"/>
  <c r="S24" i="12" s="1"/>
  <c r="L13" i="6"/>
  <c r="H13" s="1"/>
  <c r="L12"/>
  <c r="J7"/>
  <c r="E7"/>
  <c r="L6"/>
  <c r="K6" s="1"/>
  <c r="I113" i="5"/>
  <c r="L110"/>
  <c r="X19" i="21"/>
  <c r="G105" i="5"/>
  <c r="U19" i="21" s="1"/>
  <c r="E105" i="5"/>
  <c r="L104"/>
  <c r="K104" s="1"/>
  <c r="L103"/>
  <c r="K103" s="1"/>
  <c r="L102"/>
  <c r="H102" s="1"/>
  <c r="J97"/>
  <c r="G97"/>
  <c r="E97"/>
  <c r="S19" i="10" s="1"/>
  <c r="L96" i="5"/>
  <c r="L95"/>
  <c r="H95" s="1"/>
  <c r="L94"/>
  <c r="J89"/>
  <c r="X19" i="19" s="1"/>
  <c r="G89" i="5"/>
  <c r="U19" i="19" s="1"/>
  <c r="E89" i="5"/>
  <c r="L88"/>
  <c r="K88" s="1"/>
  <c r="L87"/>
  <c r="K87" s="1"/>
  <c r="L86"/>
  <c r="H86" s="1"/>
  <c r="J81"/>
  <c r="X33" i="16" s="1"/>
  <c r="G81" i="5"/>
  <c r="E81"/>
  <c r="L80"/>
  <c r="F80" s="1"/>
  <c r="L79"/>
  <c r="H79" s="1"/>
  <c r="L78"/>
  <c r="F78" s="1"/>
  <c r="L77"/>
  <c r="F77" s="1"/>
  <c r="L76"/>
  <c r="K76" s="1"/>
  <c r="L75"/>
  <c r="H75" s="1"/>
  <c r="L74"/>
  <c r="H74" s="1"/>
  <c r="L73"/>
  <c r="F73" s="1"/>
  <c r="L72"/>
  <c r="K72" s="1"/>
  <c r="L71"/>
  <c r="H71" s="1"/>
  <c r="J66"/>
  <c r="G66"/>
  <c r="U19" i="17" s="1"/>
  <c r="E66" i="5"/>
  <c r="S19" i="17" s="1"/>
  <c r="L65" i="5"/>
  <c r="H65" s="1"/>
  <c r="L64"/>
  <c r="H64" s="1"/>
  <c r="L63"/>
  <c r="J58"/>
  <c r="X17" i="20" s="1"/>
  <c r="G58" i="5"/>
  <c r="U17" i="20" s="1"/>
  <c r="E58" i="5"/>
  <c r="S17" i="20" s="1"/>
  <c r="L57" i="5"/>
  <c r="F57" s="1"/>
  <c r="L56"/>
  <c r="H56" s="1"/>
  <c r="J51"/>
  <c r="X17" i="14" s="1"/>
  <c r="G51" i="5"/>
  <c r="U17" i="14" s="1"/>
  <c r="E51" i="5"/>
  <c r="L50"/>
  <c r="K50"/>
  <c r="I50"/>
  <c r="H50"/>
  <c r="F50"/>
  <c r="L49"/>
  <c r="H49" s="1"/>
  <c r="K49"/>
  <c r="I49"/>
  <c r="F49"/>
  <c r="J44"/>
  <c r="G44"/>
  <c r="U17" i="18" s="1"/>
  <c r="E44" i="5"/>
  <c r="S17" i="18" s="1"/>
  <c r="L43" i="5"/>
  <c r="H43" s="1"/>
  <c r="L42"/>
  <c r="F42" s="1"/>
  <c r="J37"/>
  <c r="X17" i="15" s="1"/>
  <c r="G37" i="5"/>
  <c r="E37"/>
  <c r="S17" i="15" s="1"/>
  <c r="L36" i="5"/>
  <c r="H36" s="1"/>
  <c r="L35"/>
  <c r="F35" s="1"/>
  <c r="J30"/>
  <c r="X19" i="13" s="1"/>
  <c r="G30" i="5"/>
  <c r="U19" i="13" s="1"/>
  <c r="E30" i="5"/>
  <c r="S19" i="13" s="1"/>
  <c r="L29" i="5"/>
  <c r="L28"/>
  <c r="H28" s="1"/>
  <c r="L27"/>
  <c r="H27" s="1"/>
  <c r="J22"/>
  <c r="G22"/>
  <c r="U19" i="9" s="1"/>
  <c r="E22" i="5"/>
  <c r="S19" i="9" s="1"/>
  <c r="L21" i="5"/>
  <c r="H21" s="1"/>
  <c r="L20"/>
  <c r="H20" s="1"/>
  <c r="L19"/>
  <c r="F19" s="1"/>
  <c r="J14"/>
  <c r="X17" i="12" s="1"/>
  <c r="E14" i="5"/>
  <c r="S17" i="12" s="1"/>
  <c r="L13" i="5"/>
  <c r="F13" s="1"/>
  <c r="L12"/>
  <c r="F12" s="1"/>
  <c r="J7"/>
  <c r="G7"/>
  <c r="L6"/>
  <c r="F6" s="1"/>
  <c r="I113" i="4"/>
  <c r="E114" s="1"/>
  <c r="L110"/>
  <c r="H110" s="1"/>
  <c r="J105"/>
  <c r="X10" i="21" s="1"/>
  <c r="U10"/>
  <c r="E105" i="4"/>
  <c r="L104"/>
  <c r="K104" s="1"/>
  <c r="L103"/>
  <c r="H103" s="1"/>
  <c r="L102"/>
  <c r="H102" s="1"/>
  <c r="J97"/>
  <c r="X10" i="10" s="1"/>
  <c r="L96" i="4"/>
  <c r="H96" s="1"/>
  <c r="L95"/>
  <c r="F95" s="1"/>
  <c r="L94"/>
  <c r="K94" s="1"/>
  <c r="J89"/>
  <c r="X10" i="19" s="1"/>
  <c r="G89" i="4"/>
  <c r="U10" i="19" s="1"/>
  <c r="E89" i="4"/>
  <c r="L88"/>
  <c r="F88" s="1"/>
  <c r="L87"/>
  <c r="H87" s="1"/>
  <c r="L86"/>
  <c r="F86" s="1"/>
  <c r="J81"/>
  <c r="X17" i="16" s="1"/>
  <c r="G81" i="4"/>
  <c r="E81"/>
  <c r="S17" i="16" s="1"/>
  <c r="L80" i="4"/>
  <c r="F80" s="1"/>
  <c r="K80"/>
  <c r="L79"/>
  <c r="F79" s="1"/>
  <c r="L78"/>
  <c r="H78" s="1"/>
  <c r="L77"/>
  <c r="H77" s="1"/>
  <c r="I77"/>
  <c r="F77"/>
  <c r="L76"/>
  <c r="F76" s="1"/>
  <c r="L75"/>
  <c r="F75"/>
  <c r="L74"/>
  <c r="H74" s="1"/>
  <c r="L73"/>
  <c r="H73" s="1"/>
  <c r="L72"/>
  <c r="F72" s="1"/>
  <c r="L71"/>
  <c r="F71" s="1"/>
  <c r="J66"/>
  <c r="X10" i="17" s="1"/>
  <c r="G66" i="4"/>
  <c r="U10" i="17" s="1"/>
  <c r="E66" i="4"/>
  <c r="S10" i="17" s="1"/>
  <c r="L65" i="4"/>
  <c r="F65" s="1"/>
  <c r="L64"/>
  <c r="K64" s="1"/>
  <c r="L63"/>
  <c r="H63" s="1"/>
  <c r="J58"/>
  <c r="G58"/>
  <c r="U9" i="20" s="1"/>
  <c r="E58" i="4"/>
  <c r="S9" i="20" s="1"/>
  <c r="L57" i="4"/>
  <c r="H57" s="1"/>
  <c r="L56"/>
  <c r="H56" s="1"/>
  <c r="J51"/>
  <c r="X9" i="14" s="1"/>
  <c r="G51" i="4"/>
  <c r="E51"/>
  <c r="S9" i="14" s="1"/>
  <c r="L50" i="4"/>
  <c r="F50" s="1"/>
  <c r="I50" s="1"/>
  <c r="K50"/>
  <c r="L49"/>
  <c r="F49"/>
  <c r="I49" s="1"/>
  <c r="J44"/>
  <c r="X9" i="18" s="1"/>
  <c r="G44" i="4"/>
  <c r="U9" i="18" s="1"/>
  <c r="E44" i="4"/>
  <c r="S9" i="18" s="1"/>
  <c r="L43" i="4"/>
  <c r="F43" s="1"/>
  <c r="L42"/>
  <c r="F42" s="1"/>
  <c r="J37"/>
  <c r="X9" i="15" s="1"/>
  <c r="G37" i="4"/>
  <c r="U9" i="15" s="1"/>
  <c r="E37" i="4"/>
  <c r="L36"/>
  <c r="K36"/>
  <c r="I36"/>
  <c r="H36"/>
  <c r="F36"/>
  <c r="L35"/>
  <c r="H35" s="1"/>
  <c r="K35"/>
  <c r="I35"/>
  <c r="F35"/>
  <c r="G30"/>
  <c r="U10" i="13" s="1"/>
  <c r="E30" i="4"/>
  <c r="S10" i="13" s="1"/>
  <c r="L29" i="4"/>
  <c r="H29" s="1"/>
  <c r="L28"/>
  <c r="F28" s="1"/>
  <c r="L27"/>
  <c r="X10" i="9"/>
  <c r="G22" i="4"/>
  <c r="S10" i="9"/>
  <c r="L21" i="4"/>
  <c r="F21" s="1"/>
  <c r="L20"/>
  <c r="H20" s="1"/>
  <c r="L19"/>
  <c r="H19" s="1"/>
  <c r="J14"/>
  <c r="G14"/>
  <c r="U9" i="12" s="1"/>
  <c r="E14" i="4"/>
  <c r="S9" i="12" s="1"/>
  <c r="L13" i="4"/>
  <c r="H13" s="1"/>
  <c r="L12"/>
  <c r="F12" s="1"/>
  <c r="J7"/>
  <c r="G7"/>
  <c r="L6"/>
  <c r="H6" s="1"/>
  <c r="I113" i="3"/>
  <c r="E114" s="1"/>
  <c r="L110"/>
  <c r="H110" s="1"/>
  <c r="J105"/>
  <c r="J35" i="21" s="1"/>
  <c r="G105" i="3"/>
  <c r="E105"/>
  <c r="E35" i="21" s="1"/>
  <c r="L104" i="3"/>
  <c r="H104" s="1"/>
  <c r="L103"/>
  <c r="F103" s="1"/>
  <c r="L102"/>
  <c r="H102" s="1"/>
  <c r="J97"/>
  <c r="J35" i="10" s="1"/>
  <c r="G97" i="3"/>
  <c r="G35" i="10" s="1"/>
  <c r="E97" i="3"/>
  <c r="L96"/>
  <c r="F96" s="1"/>
  <c r="L95"/>
  <c r="H95" s="1"/>
  <c r="L94"/>
  <c r="H94" s="1"/>
  <c r="J89"/>
  <c r="J35" i="19" s="1"/>
  <c r="G89" i="3"/>
  <c r="E89"/>
  <c r="E35" i="19" s="1"/>
  <c r="L88" i="3"/>
  <c r="H88" s="1"/>
  <c r="L87"/>
  <c r="F87" s="1"/>
  <c r="L86"/>
  <c r="K86" s="1"/>
  <c r="J81"/>
  <c r="J63" i="16" s="1"/>
  <c r="G81" i="3"/>
  <c r="G63" i="16" s="1"/>
  <c r="L80" i="3"/>
  <c r="K80" s="1"/>
  <c r="L79"/>
  <c r="H79" s="1"/>
  <c r="L78"/>
  <c r="H78" s="1"/>
  <c r="L77"/>
  <c r="F77" s="1"/>
  <c r="L76"/>
  <c r="H76" s="1"/>
  <c r="L75"/>
  <c r="H75" s="1"/>
  <c r="L74"/>
  <c r="F74" s="1"/>
  <c r="L73"/>
  <c r="F73" s="1"/>
  <c r="L72"/>
  <c r="K72" s="1"/>
  <c r="L71"/>
  <c r="H71" s="1"/>
  <c r="J66"/>
  <c r="G66"/>
  <c r="G35" i="17" s="1"/>
  <c r="E66" i="3"/>
  <c r="E35" i="17" s="1"/>
  <c r="L65" i="3"/>
  <c r="H65" s="1"/>
  <c r="K65"/>
  <c r="F65"/>
  <c r="I65" s="1"/>
  <c r="L64"/>
  <c r="F64" s="1"/>
  <c r="L63"/>
  <c r="J58"/>
  <c r="J31" i="20" s="1"/>
  <c r="G58" i="3"/>
  <c r="G31" i="20" s="1"/>
  <c r="E58" i="3"/>
  <c r="E31" i="20" s="1"/>
  <c r="L57" i="3"/>
  <c r="F57"/>
  <c r="L56"/>
  <c r="H56" s="1"/>
  <c r="J51"/>
  <c r="G51"/>
  <c r="G31" i="14" s="1"/>
  <c r="E51" i="3"/>
  <c r="L50"/>
  <c r="F50" s="1"/>
  <c r="L49"/>
  <c r="H49" s="1"/>
  <c r="J44"/>
  <c r="G44"/>
  <c r="G31" i="18" s="1"/>
  <c r="E44" i="3"/>
  <c r="E31" i="18" s="1"/>
  <c r="L43" i="3"/>
  <c r="H43" s="1"/>
  <c r="L42"/>
  <c r="H42" s="1"/>
  <c r="J37"/>
  <c r="J31" i="15" s="1"/>
  <c r="G37" i="3"/>
  <c r="E31" i="15"/>
  <c r="L36" i="3"/>
  <c r="F36" s="1"/>
  <c r="L35"/>
  <c r="J30"/>
  <c r="J35" i="13" s="1"/>
  <c r="G30" i="3"/>
  <c r="G35" i="13" s="1"/>
  <c r="E30" i="3"/>
  <c r="E35" i="13" s="1"/>
  <c r="L29" i="3"/>
  <c r="F29" s="1"/>
  <c r="L28"/>
  <c r="H28" s="1"/>
  <c r="L27"/>
  <c r="H27" s="1"/>
  <c r="J22"/>
  <c r="G22"/>
  <c r="G35" i="9" s="1"/>
  <c r="E22" i="3"/>
  <c r="E35" i="9" s="1"/>
  <c r="L21" i="3"/>
  <c r="H21" s="1"/>
  <c r="L20"/>
  <c r="H20" s="1"/>
  <c r="L19"/>
  <c r="F19" s="1"/>
  <c r="J14"/>
  <c r="J31" i="12" s="1"/>
  <c r="G14" i="3"/>
  <c r="G31" i="12" s="1"/>
  <c r="E14" i="3"/>
  <c r="E31" i="12" s="1"/>
  <c r="L13" i="3"/>
  <c r="L12"/>
  <c r="H12" s="1"/>
  <c r="J7"/>
  <c r="L6"/>
  <c r="K6" s="1"/>
  <c r="I113" i="2"/>
  <c r="L110"/>
  <c r="K110" s="1"/>
  <c r="J105"/>
  <c r="J27" i="21" s="1"/>
  <c r="G27"/>
  <c r="E105" i="2"/>
  <c r="L104"/>
  <c r="K104" s="1"/>
  <c r="L103"/>
  <c r="H103" s="1"/>
  <c r="L102"/>
  <c r="F102" s="1"/>
  <c r="J97"/>
  <c r="J27" i="10" s="1"/>
  <c r="G97" i="2"/>
  <c r="E97"/>
  <c r="E27" i="10" s="1"/>
  <c r="L96" i="2"/>
  <c r="F96" s="1"/>
  <c r="L95"/>
  <c r="F95" s="1"/>
  <c r="L94"/>
  <c r="K94" s="1"/>
  <c r="J89"/>
  <c r="J27" i="19" s="1"/>
  <c r="G89" i="2"/>
  <c r="G27" i="19" s="1"/>
  <c r="E89" i="2"/>
  <c r="L88"/>
  <c r="K88" s="1"/>
  <c r="L87"/>
  <c r="H87" s="1"/>
  <c r="L86"/>
  <c r="J48" i="16"/>
  <c r="G81" i="2"/>
  <c r="E81"/>
  <c r="E48" i="16" s="1"/>
  <c r="L80" i="2"/>
  <c r="F80" s="1"/>
  <c r="L79"/>
  <c r="F79" s="1"/>
  <c r="L78"/>
  <c r="H78" s="1"/>
  <c r="L77"/>
  <c r="H77" s="1"/>
  <c r="L76"/>
  <c r="F76" s="1"/>
  <c r="L75"/>
  <c r="F75" s="1"/>
  <c r="L74"/>
  <c r="H74" s="1"/>
  <c r="L73"/>
  <c r="H73" s="1"/>
  <c r="L72"/>
  <c r="H72" s="1"/>
  <c r="L71"/>
  <c r="F71" s="1"/>
  <c r="J66"/>
  <c r="G27" i="17"/>
  <c r="E66" i="2"/>
  <c r="E27" i="17" s="1"/>
  <c r="L65" i="2"/>
  <c r="L64"/>
  <c r="K64" s="1"/>
  <c r="L63"/>
  <c r="H63" s="1"/>
  <c r="G58"/>
  <c r="G24" i="20" s="1"/>
  <c r="E58" i="2"/>
  <c r="E24" i="20" s="1"/>
  <c r="L57" i="2"/>
  <c r="H57" s="1"/>
  <c r="L56"/>
  <c r="J51"/>
  <c r="J24" i="14" s="1"/>
  <c r="G51" i="2"/>
  <c r="E51"/>
  <c r="E24" i="14" s="1"/>
  <c r="L50" i="2"/>
  <c r="F50" s="1"/>
  <c r="K50"/>
  <c r="L49"/>
  <c r="G44"/>
  <c r="L43"/>
  <c r="F43" s="1"/>
  <c r="L42"/>
  <c r="K42" s="1"/>
  <c r="J37"/>
  <c r="G37"/>
  <c r="E37"/>
  <c r="L36"/>
  <c r="K36"/>
  <c r="I36"/>
  <c r="H36"/>
  <c r="F36"/>
  <c r="L35"/>
  <c r="H35" s="1"/>
  <c r="K35"/>
  <c r="I35"/>
  <c r="F35"/>
  <c r="G27" i="13"/>
  <c r="E30" i="2"/>
  <c r="E27" i="13" s="1"/>
  <c r="L29" i="2"/>
  <c r="H29" s="1"/>
  <c r="L28"/>
  <c r="F28" s="1"/>
  <c r="L27"/>
  <c r="F27" s="1"/>
  <c r="J22"/>
  <c r="G22"/>
  <c r="G27" i="9" s="1"/>
  <c r="E27"/>
  <c r="L21" i="2"/>
  <c r="F21" s="1"/>
  <c r="L20"/>
  <c r="F20" s="1"/>
  <c r="L19"/>
  <c r="H19" s="1"/>
  <c r="J14"/>
  <c r="E24" i="12"/>
  <c r="L13" i="2"/>
  <c r="H13" s="1"/>
  <c r="L12"/>
  <c r="H12" s="1"/>
  <c r="J7"/>
  <c r="E7"/>
  <c r="L6"/>
  <c r="F6" s="1"/>
  <c r="I113" i="1"/>
  <c r="E114" s="1"/>
  <c r="L110"/>
  <c r="F110" s="1"/>
  <c r="J105"/>
  <c r="J19" i="21" s="1"/>
  <c r="G105" i="1"/>
  <c r="E105"/>
  <c r="E19" i="21" s="1"/>
  <c r="L104" i="1"/>
  <c r="H104" s="1"/>
  <c r="L103"/>
  <c r="F103" s="1"/>
  <c r="L102"/>
  <c r="K102" s="1"/>
  <c r="J97"/>
  <c r="J19" i="10" s="1"/>
  <c r="G19"/>
  <c r="E97" i="1"/>
  <c r="L96"/>
  <c r="K96" s="1"/>
  <c r="L95"/>
  <c r="H95" s="1"/>
  <c r="L94"/>
  <c r="H94" s="1"/>
  <c r="J89"/>
  <c r="J19" i="19" s="1"/>
  <c r="G89" i="1"/>
  <c r="E89"/>
  <c r="E19" i="19" s="1"/>
  <c r="L88" i="1"/>
  <c r="H88" s="1"/>
  <c r="L87"/>
  <c r="L86"/>
  <c r="H86" s="1"/>
  <c r="J81"/>
  <c r="J33" i="16" s="1"/>
  <c r="G81" i="1"/>
  <c r="G33" i="16" s="1"/>
  <c r="E81" i="1"/>
  <c r="L80"/>
  <c r="H80" s="1"/>
  <c r="K80"/>
  <c r="I80"/>
  <c r="F80"/>
  <c r="L79"/>
  <c r="H79" s="1"/>
  <c r="L78"/>
  <c r="F78" s="1"/>
  <c r="L77"/>
  <c r="F77"/>
  <c r="L76"/>
  <c r="K76" s="1"/>
  <c r="H76"/>
  <c r="L75"/>
  <c r="H75" s="1"/>
  <c r="K75"/>
  <c r="L74"/>
  <c r="H74" s="1"/>
  <c r="L73"/>
  <c r="L72"/>
  <c r="F72" s="1"/>
  <c r="K72"/>
  <c r="L71"/>
  <c r="H71" s="1"/>
  <c r="J66"/>
  <c r="G66"/>
  <c r="G19" i="17" s="1"/>
  <c r="E19"/>
  <c r="L65" i="1"/>
  <c r="H65" s="1"/>
  <c r="L64"/>
  <c r="F64" s="1"/>
  <c r="L63"/>
  <c r="F63" s="1"/>
  <c r="J58"/>
  <c r="J17" i="20" s="1"/>
  <c r="G58" i="1"/>
  <c r="G17" i="20" s="1"/>
  <c r="E58" i="1"/>
  <c r="E17" i="20" s="1"/>
  <c r="L57" i="1"/>
  <c r="F57" s="1"/>
  <c r="L56"/>
  <c r="K56" s="1"/>
  <c r="J51"/>
  <c r="J17" i="14" s="1"/>
  <c r="G51" i="1"/>
  <c r="G17" i="14" s="1"/>
  <c r="E51" i="1"/>
  <c r="L50"/>
  <c r="K50" s="1"/>
  <c r="L49"/>
  <c r="H49" s="1"/>
  <c r="J44"/>
  <c r="G44"/>
  <c r="G17" i="18" s="1"/>
  <c r="E44" i="1"/>
  <c r="E17" i="18" s="1"/>
  <c r="L43" i="1"/>
  <c r="H43" s="1"/>
  <c r="L42"/>
  <c r="H42" s="1"/>
  <c r="K42"/>
  <c r="J37"/>
  <c r="J17" i="15" s="1"/>
  <c r="G37" i="1"/>
  <c r="G17" i="15" s="1"/>
  <c r="E17"/>
  <c r="L36" i="1"/>
  <c r="H36" s="1"/>
  <c r="L35"/>
  <c r="K35" s="1"/>
  <c r="J30"/>
  <c r="J19" i="13" s="1"/>
  <c r="G30" i="1"/>
  <c r="G19" i="13" s="1"/>
  <c r="E30" i="1"/>
  <c r="L29"/>
  <c r="H29" s="1"/>
  <c r="L28"/>
  <c r="M17" i="13" s="1"/>
  <c r="L27" i="1"/>
  <c r="M16" i="13" s="1"/>
  <c r="J22" i="1"/>
  <c r="J19" i="9" s="1"/>
  <c r="G22" i="1"/>
  <c r="E22"/>
  <c r="E19" i="9" s="1"/>
  <c r="L21" i="1"/>
  <c r="H21" s="1"/>
  <c r="L20"/>
  <c r="H20" s="1"/>
  <c r="L19"/>
  <c r="J14"/>
  <c r="J17" i="12" s="1"/>
  <c r="G17"/>
  <c r="E14" i="1"/>
  <c r="L13"/>
  <c r="K13" s="1"/>
  <c r="L12"/>
  <c r="K12" s="1"/>
  <c r="J7"/>
  <c r="G7"/>
  <c r="E7"/>
  <c r="L6"/>
  <c r="H6" s="1"/>
  <c r="M33" i="10" l="1"/>
  <c r="K33" s="1"/>
  <c r="L33" s="1"/>
  <c r="H30" i="14"/>
  <c r="M16" i="15"/>
  <c r="H16" s="1"/>
  <c r="M29"/>
  <c r="H29" s="1"/>
  <c r="M30"/>
  <c r="H30" s="1"/>
  <c r="M23" i="16"/>
  <c r="H23" s="1"/>
  <c r="M24"/>
  <c r="H24" s="1"/>
  <c r="M25"/>
  <c r="F28"/>
  <c r="I28" s="1"/>
  <c r="M29"/>
  <c r="H29" s="1"/>
  <c r="M31"/>
  <c r="H31" s="1"/>
  <c r="M32"/>
  <c r="H32" s="1"/>
  <c r="M55"/>
  <c r="F55" s="1"/>
  <c r="M59"/>
  <c r="F59" s="1"/>
  <c r="AA25" i="17"/>
  <c r="Y25" s="1"/>
  <c r="Z25" s="1"/>
  <c r="K77" i="4"/>
  <c r="AA13" i="16"/>
  <c r="Y13" s="1"/>
  <c r="Z13" s="1"/>
  <c r="K19" i="1"/>
  <c r="H19"/>
  <c r="F35" i="7"/>
  <c r="I35" s="1"/>
  <c r="M61" i="16"/>
  <c r="F61" s="1"/>
  <c r="K75" i="3"/>
  <c r="M57" i="16"/>
  <c r="F57" s="1"/>
  <c r="H86" i="2"/>
  <c r="F86"/>
  <c r="AA15" i="20"/>
  <c r="V15" s="1"/>
  <c r="K36" i="5"/>
  <c r="F96"/>
  <c r="H96"/>
  <c r="K80" i="2"/>
  <c r="H86" i="3"/>
  <c r="H80"/>
  <c r="F80"/>
  <c r="I80" s="1"/>
  <c r="K79"/>
  <c r="F79"/>
  <c r="I79" s="1"/>
  <c r="K78"/>
  <c r="K76"/>
  <c r="F75"/>
  <c r="I75" s="1"/>
  <c r="H17" i="13"/>
  <c r="H56" i="6"/>
  <c r="Y23" i="18"/>
  <c r="Z23" s="1"/>
  <c r="V23"/>
  <c r="F43" i="6"/>
  <c r="I43" s="1"/>
  <c r="H43"/>
  <c r="H80" i="5"/>
  <c r="I80" s="1"/>
  <c r="K56"/>
  <c r="H6"/>
  <c r="F72" i="3"/>
  <c r="H72"/>
  <c r="I72" s="1"/>
  <c r="K71"/>
  <c r="E8" i="20"/>
  <c r="F76" i="1"/>
  <c r="I76"/>
  <c r="F29" i="16"/>
  <c r="I29" s="1"/>
  <c r="F32"/>
  <c r="I32" s="1"/>
  <c r="M30"/>
  <c r="H30" s="1"/>
  <c r="E9" i="17"/>
  <c r="AA8" i="13"/>
  <c r="Y8" s="1"/>
  <c r="Z8" s="1"/>
  <c r="J8" i="16"/>
  <c r="J7"/>
  <c r="J15"/>
  <c r="K78" i="2"/>
  <c r="J13" i="16"/>
  <c r="K77" i="2"/>
  <c r="J12" i="16"/>
  <c r="J9"/>
  <c r="M34" i="13"/>
  <c r="F24" i="16"/>
  <c r="I24" s="1"/>
  <c r="F73" i="7"/>
  <c r="AA61" i="16"/>
  <c r="V61" s="1"/>
  <c r="AA25" i="9"/>
  <c r="Y25" s="1"/>
  <c r="Z25" s="1"/>
  <c r="F13" i="6"/>
  <c r="I13" s="1"/>
  <c r="H110"/>
  <c r="F63"/>
  <c r="I63" s="1"/>
  <c r="H42"/>
  <c r="I42" s="1"/>
  <c r="K35"/>
  <c r="AA7" i="20"/>
  <c r="T7" s="1"/>
  <c r="AA8" i="18"/>
  <c r="Y8" s="1"/>
  <c r="Z8" s="1"/>
  <c r="F80" i="7"/>
  <c r="I80" s="1"/>
  <c r="H80"/>
  <c r="H77"/>
  <c r="I77" s="1"/>
  <c r="F77"/>
  <c r="H73"/>
  <c r="AA55" i="16"/>
  <c r="V55" s="1"/>
  <c r="AA57"/>
  <c r="V57" s="1"/>
  <c r="H42" i="7"/>
  <c r="J8" i="12"/>
  <c r="AA25" i="21"/>
  <c r="T25" s="1"/>
  <c r="AA25" i="10"/>
  <c r="V25" s="1"/>
  <c r="K73" i="6"/>
  <c r="F74"/>
  <c r="I74" s="1"/>
  <c r="F72"/>
  <c r="H65"/>
  <c r="F65"/>
  <c r="K64"/>
  <c r="F56"/>
  <c r="I56" s="1"/>
  <c r="H21"/>
  <c r="L7"/>
  <c r="H7" s="1"/>
  <c r="F79" i="5"/>
  <c r="K79"/>
  <c r="K80"/>
  <c r="AA18" i="17"/>
  <c r="V18" s="1"/>
  <c r="F43" i="5"/>
  <c r="I43" s="1"/>
  <c r="AA16" i="18"/>
  <c r="Y16" s="1"/>
  <c r="Z16" s="1"/>
  <c r="AA15" i="16"/>
  <c r="Y15" s="1"/>
  <c r="Z15" s="1"/>
  <c r="AA9"/>
  <c r="Y9" s="1"/>
  <c r="Z9" s="1"/>
  <c r="K57" i="4"/>
  <c r="J8" i="9"/>
  <c r="K110" i="3"/>
  <c r="F95"/>
  <c r="I95" s="1"/>
  <c r="K95"/>
  <c r="K88"/>
  <c r="F76"/>
  <c r="I76" s="1"/>
  <c r="K74"/>
  <c r="F71"/>
  <c r="I71" s="1"/>
  <c r="K64"/>
  <c r="K56"/>
  <c r="F56"/>
  <c r="I56" s="1"/>
  <c r="G7" i="14"/>
  <c r="F30"/>
  <c r="I30" s="1"/>
  <c r="M29" i="18"/>
  <c r="F29" s="1"/>
  <c r="K42" i="3"/>
  <c r="K43"/>
  <c r="F30" i="15"/>
  <c r="I30" s="1"/>
  <c r="M33" i="13"/>
  <c r="H33" s="1"/>
  <c r="F28" i="3"/>
  <c r="I28" s="1"/>
  <c r="K28"/>
  <c r="F12"/>
  <c r="I12" s="1"/>
  <c r="J11" i="16"/>
  <c r="J10"/>
  <c r="M40"/>
  <c r="H40" s="1"/>
  <c r="M44"/>
  <c r="H44" s="1"/>
  <c r="F78" i="2"/>
  <c r="I78" s="1"/>
  <c r="F71" i="1"/>
  <c r="I71" s="1"/>
  <c r="K64"/>
  <c r="F49"/>
  <c r="I49" s="1"/>
  <c r="K43"/>
  <c r="F110" i="6"/>
  <c r="H88"/>
  <c r="AA26" i="9"/>
  <c r="T26" s="1"/>
  <c r="K13" i="6"/>
  <c r="F79" i="1"/>
  <c r="I79" s="1"/>
  <c r="F31" i="16"/>
  <c r="I31" s="1"/>
  <c r="K79" i="1"/>
  <c r="K78"/>
  <c r="F30" i="16"/>
  <c r="I30" s="1"/>
  <c r="F27"/>
  <c r="I27" s="1"/>
  <c r="F75" i="1"/>
  <c r="I75" s="1"/>
  <c r="F26" i="16"/>
  <c r="I26" s="1"/>
  <c r="K74" i="1"/>
  <c r="H72"/>
  <c r="I72" s="1"/>
  <c r="F23" i="16"/>
  <c r="I23" s="1"/>
  <c r="K71" i="1"/>
  <c r="K65"/>
  <c r="M18" i="17"/>
  <c r="H18" s="1"/>
  <c r="F65" i="1"/>
  <c r="I65" s="1"/>
  <c r="L58"/>
  <c r="H58" s="1"/>
  <c r="F56"/>
  <c r="I56" s="1"/>
  <c r="H56"/>
  <c r="F50"/>
  <c r="I50" s="1"/>
  <c r="H50"/>
  <c r="K49"/>
  <c r="F43"/>
  <c r="I43" s="1"/>
  <c r="M16" i="18"/>
  <c r="H16" s="1"/>
  <c r="F42" i="1"/>
  <c r="I42" s="1"/>
  <c r="F36"/>
  <c r="I36" s="1"/>
  <c r="F16" i="15"/>
  <c r="I16" s="1"/>
  <c r="L37" i="1"/>
  <c r="K37" s="1"/>
  <c r="J38" s="1"/>
  <c r="F103" i="6"/>
  <c r="I103" s="1"/>
  <c r="H95"/>
  <c r="K87"/>
  <c r="F20"/>
  <c r="H6"/>
  <c r="F73" i="4"/>
  <c r="AA7" i="16"/>
  <c r="Y7" s="1"/>
  <c r="Z7" s="1"/>
  <c r="K43" i="5"/>
  <c r="K42"/>
  <c r="F56"/>
  <c r="I56" s="1"/>
  <c r="L58"/>
  <c r="K58" s="1"/>
  <c r="J59" s="1"/>
  <c r="F74" i="7"/>
  <c r="H74"/>
  <c r="I79" i="5"/>
  <c r="H76"/>
  <c r="K76" i="4"/>
  <c r="G7" i="20"/>
  <c r="F65" i="5"/>
  <c r="I65" s="1"/>
  <c r="K65"/>
  <c r="AA58" i="16"/>
  <c r="T58" s="1"/>
  <c r="AA60"/>
  <c r="T60" s="1"/>
  <c r="J14"/>
  <c r="AA32" i="17"/>
  <c r="Y32" s="1"/>
  <c r="Z32" s="1"/>
  <c r="AA32" i="21"/>
  <c r="V32" s="1"/>
  <c r="AA32" i="9"/>
  <c r="Y32" s="1"/>
  <c r="Z32" s="1"/>
  <c r="E114" i="6"/>
  <c r="I114" s="1"/>
  <c r="F104"/>
  <c r="I104" s="1"/>
  <c r="K104"/>
  <c r="H96"/>
  <c r="H72"/>
  <c r="L81"/>
  <c r="H81" s="1"/>
  <c r="F71"/>
  <c r="H71"/>
  <c r="I65"/>
  <c r="F64"/>
  <c r="I64" s="1"/>
  <c r="V25" i="17"/>
  <c r="K63" i="6"/>
  <c r="K29"/>
  <c r="F21"/>
  <c r="K19"/>
  <c r="AA24" i="21"/>
  <c r="V24" s="1"/>
  <c r="F95" i="6"/>
  <c r="F94"/>
  <c r="H94"/>
  <c r="F88"/>
  <c r="F86"/>
  <c r="H20"/>
  <c r="AA24" i="9"/>
  <c r="T24" s="1"/>
  <c r="AA18" i="21"/>
  <c r="V18" s="1"/>
  <c r="AA16"/>
  <c r="V16" s="1"/>
  <c r="K74" i="5"/>
  <c r="AA26" i="21"/>
  <c r="Y26" s="1"/>
  <c r="Z26" s="1"/>
  <c r="K103" i="6"/>
  <c r="F102"/>
  <c r="H102"/>
  <c r="H86"/>
  <c r="F29"/>
  <c r="I29" s="1"/>
  <c r="F27"/>
  <c r="H27"/>
  <c r="G118"/>
  <c r="M32" i="8" s="1"/>
  <c r="F6" i="6"/>
  <c r="M17" i="19"/>
  <c r="F17" s="1"/>
  <c r="E7" i="21"/>
  <c r="K71" i="7"/>
  <c r="H78"/>
  <c r="K75"/>
  <c r="H72"/>
  <c r="F72"/>
  <c r="F71"/>
  <c r="I71" s="1"/>
  <c r="K28" i="5"/>
  <c r="AA17" i="9"/>
  <c r="Y17" s="1"/>
  <c r="Z17" s="1"/>
  <c r="F74" i="4"/>
  <c r="I74" s="1"/>
  <c r="K73"/>
  <c r="I73"/>
  <c r="H64"/>
  <c r="K74"/>
  <c r="K56"/>
  <c r="AA8" i="9"/>
  <c r="Y8" s="1"/>
  <c r="Z8" s="1"/>
  <c r="AA33"/>
  <c r="T33" s="1"/>
  <c r="M16" i="12"/>
  <c r="H16" s="1"/>
  <c r="AA18" i="10"/>
  <c r="Y18" s="1"/>
  <c r="Z18" s="1"/>
  <c r="F86" i="5"/>
  <c r="I86" s="1"/>
  <c r="K78"/>
  <c r="F76"/>
  <c r="I76" s="1"/>
  <c r="F64"/>
  <c r="I64" s="1"/>
  <c r="K64"/>
  <c r="K88" i="1"/>
  <c r="K28"/>
  <c r="AA8" i="19"/>
  <c r="Y8" s="1"/>
  <c r="Z8" s="1"/>
  <c r="K20" i="4"/>
  <c r="F86" i="1"/>
  <c r="I86" s="1"/>
  <c r="M18" i="9"/>
  <c r="H18" s="1"/>
  <c r="K86" i="1"/>
  <c r="M16" i="19"/>
  <c r="F16" s="1"/>
  <c r="F110" i="4"/>
  <c r="I110" s="1"/>
  <c r="F20"/>
  <c r="I20" s="1"/>
  <c r="K110" i="1"/>
  <c r="M45" i="16"/>
  <c r="H45" s="1"/>
  <c r="L44" i="2"/>
  <c r="H44" s="1"/>
  <c r="F73"/>
  <c r="I73" s="1"/>
  <c r="K73"/>
  <c r="K78" i="4"/>
  <c r="F57"/>
  <c r="I57" s="1"/>
  <c r="F56"/>
  <c r="I56" s="1"/>
  <c r="L22"/>
  <c r="H22" s="1"/>
  <c r="K110"/>
  <c r="H104"/>
  <c r="F78"/>
  <c r="I78" s="1"/>
  <c r="K72"/>
  <c r="K13"/>
  <c r="K102"/>
  <c r="AA7" i="21"/>
  <c r="Y7" s="1"/>
  <c r="Z7" s="1"/>
  <c r="H94" i="4"/>
  <c r="H88"/>
  <c r="I88" s="1"/>
  <c r="K88"/>
  <c r="F87"/>
  <c r="I87" s="1"/>
  <c r="F29"/>
  <c r="I29" s="1"/>
  <c r="K29"/>
  <c r="F13"/>
  <c r="I13" s="1"/>
  <c r="F104"/>
  <c r="K103"/>
  <c r="K87"/>
  <c r="L44"/>
  <c r="H44" s="1"/>
  <c r="H42"/>
  <c r="I42" s="1"/>
  <c r="K42"/>
  <c r="AA9" i="13"/>
  <c r="T9" s="1"/>
  <c r="AA7"/>
  <c r="T7" s="1"/>
  <c r="K12" i="4"/>
  <c r="AA7" i="11"/>
  <c r="T7" s="1"/>
  <c r="AA9" i="21"/>
  <c r="V9" s="1"/>
  <c r="G9"/>
  <c r="F103" i="4"/>
  <c r="I103" s="1"/>
  <c r="K96"/>
  <c r="F94"/>
  <c r="K86"/>
  <c r="L66"/>
  <c r="H66" s="1"/>
  <c r="F64"/>
  <c r="F63"/>
  <c r="I63" s="1"/>
  <c r="K63"/>
  <c r="K28"/>
  <c r="F19"/>
  <c r="I19" s="1"/>
  <c r="U10" i="9"/>
  <c r="AA10" s="1"/>
  <c r="Y10" s="1"/>
  <c r="Z10" s="1"/>
  <c r="Z11" s="1"/>
  <c r="K19" i="4"/>
  <c r="K6"/>
  <c r="AA17" i="21"/>
  <c r="Y17" s="1"/>
  <c r="Z17" s="1"/>
  <c r="K96" i="5"/>
  <c r="G8" i="21"/>
  <c r="H88" i="5"/>
  <c r="F87"/>
  <c r="H87"/>
  <c r="F75"/>
  <c r="I75" s="1"/>
  <c r="K75"/>
  <c r="F72"/>
  <c r="H72"/>
  <c r="F71"/>
  <c r="I71" s="1"/>
  <c r="K71"/>
  <c r="K21"/>
  <c r="AA16" i="9"/>
  <c r="Y16" s="1"/>
  <c r="Z16" s="1"/>
  <c r="H12" i="5"/>
  <c r="I12" s="1"/>
  <c r="L105"/>
  <c r="H105" s="1"/>
  <c r="F102"/>
  <c r="I102" s="1"/>
  <c r="F28"/>
  <c r="I28" s="1"/>
  <c r="AA13" i="11"/>
  <c r="T13" s="1"/>
  <c r="K6" i="5"/>
  <c r="H104"/>
  <c r="F103"/>
  <c r="K102"/>
  <c r="F88"/>
  <c r="I88" s="1"/>
  <c r="F21"/>
  <c r="I21" s="1"/>
  <c r="K12"/>
  <c r="L14"/>
  <c r="H14" s="1"/>
  <c r="F104"/>
  <c r="H103"/>
  <c r="F95"/>
  <c r="I95" s="1"/>
  <c r="K95"/>
  <c r="AA16" i="10"/>
  <c r="Y16" s="1"/>
  <c r="Z16" s="1"/>
  <c r="L89" i="5"/>
  <c r="H89" s="1"/>
  <c r="K86"/>
  <c r="F27"/>
  <c r="I27" s="1"/>
  <c r="L30"/>
  <c r="H30" s="1"/>
  <c r="K27"/>
  <c r="AA18" i="9"/>
  <c r="V18" s="1"/>
  <c r="F20" i="5"/>
  <c r="I20" s="1"/>
  <c r="K20"/>
  <c r="U17" i="12"/>
  <c r="AA17" s="1"/>
  <c r="F110" i="7"/>
  <c r="AA34" i="10"/>
  <c r="Y34" s="1"/>
  <c r="Z34" s="1"/>
  <c r="F86" i="7"/>
  <c r="I86" s="1"/>
  <c r="H29"/>
  <c r="F28"/>
  <c r="H104" i="2"/>
  <c r="F103"/>
  <c r="I103" s="1"/>
  <c r="F57"/>
  <c r="I57" s="1"/>
  <c r="K57"/>
  <c r="K104" i="3"/>
  <c r="K102"/>
  <c r="H96"/>
  <c r="I96" s="1"/>
  <c r="K96"/>
  <c r="E7" i="10"/>
  <c r="F86" i="3"/>
  <c r="I86"/>
  <c r="M32" i="17"/>
  <c r="H32" s="1"/>
  <c r="L58" i="3"/>
  <c r="H58" s="1"/>
  <c r="H50"/>
  <c r="I50" s="1"/>
  <c r="K50"/>
  <c r="K49"/>
  <c r="F49"/>
  <c r="I49" s="1"/>
  <c r="F43"/>
  <c r="I43" s="1"/>
  <c r="K36"/>
  <c r="F29" i="15"/>
  <c r="I29" s="1"/>
  <c r="F27" i="3"/>
  <c r="I27" s="1"/>
  <c r="K27"/>
  <c r="F21"/>
  <c r="I21" s="1"/>
  <c r="K21"/>
  <c r="L14"/>
  <c r="H14" s="1"/>
  <c r="K12"/>
  <c r="H6"/>
  <c r="K56" i="2"/>
  <c r="G114" i="3"/>
  <c r="I114" s="1"/>
  <c r="F102"/>
  <c r="I102" s="1"/>
  <c r="K94"/>
  <c r="L30"/>
  <c r="H30" s="1"/>
  <c r="F20"/>
  <c r="I20" s="1"/>
  <c r="K20"/>
  <c r="M30" i="12"/>
  <c r="H30" s="1"/>
  <c r="F6" i="3"/>
  <c r="F102" i="1"/>
  <c r="E8" i="13"/>
  <c r="F6" i="1"/>
  <c r="I6" s="1"/>
  <c r="F28"/>
  <c r="K27"/>
  <c r="K6"/>
  <c r="L7"/>
  <c r="F7" s="1"/>
  <c r="F104"/>
  <c r="I104" s="1"/>
  <c r="F96"/>
  <c r="M18" i="10"/>
  <c r="H18" s="1"/>
  <c r="F95" i="1"/>
  <c r="I95" s="1"/>
  <c r="K94"/>
  <c r="F29"/>
  <c r="I29" s="1"/>
  <c r="H28"/>
  <c r="F27"/>
  <c r="G7" i="9"/>
  <c r="F13" i="1"/>
  <c r="F12"/>
  <c r="H12"/>
  <c r="M15" i="12"/>
  <c r="F15" s="1"/>
  <c r="G114" i="1"/>
  <c r="I114" s="1"/>
  <c r="K104"/>
  <c r="H102"/>
  <c r="H96"/>
  <c r="K95"/>
  <c r="M17" i="10"/>
  <c r="K17" s="1"/>
  <c r="L17" s="1"/>
  <c r="F94" i="1"/>
  <c r="I94" s="1"/>
  <c r="L30"/>
  <c r="M19" i="13" s="1"/>
  <c r="H19" s="1"/>
  <c r="K21" i="1"/>
  <c r="F21"/>
  <c r="I21" s="1"/>
  <c r="F20"/>
  <c r="I20" s="1"/>
  <c r="H13"/>
  <c r="L14"/>
  <c r="H14" s="1"/>
  <c r="E9" i="13"/>
  <c r="K29" i="2"/>
  <c r="H42"/>
  <c r="M38" i="16"/>
  <c r="H38" s="1"/>
  <c r="H64" i="2"/>
  <c r="M23" i="18"/>
  <c r="H23" s="1"/>
  <c r="F42" i="2"/>
  <c r="I42" s="1"/>
  <c r="M18" i="11"/>
  <c r="K18" s="1"/>
  <c r="K102" i="2"/>
  <c r="H94"/>
  <c r="H88"/>
  <c r="K86"/>
  <c r="F74"/>
  <c r="I74" s="1"/>
  <c r="K74"/>
  <c r="M25" i="17"/>
  <c r="H25" s="1"/>
  <c r="M23" i="15"/>
  <c r="F104" i="2"/>
  <c r="K103"/>
  <c r="K96"/>
  <c r="F88"/>
  <c r="F87"/>
  <c r="I87" s="1"/>
  <c r="K87"/>
  <c r="K28"/>
  <c r="M23" i="12"/>
  <c r="K23" s="1"/>
  <c r="L23" s="1"/>
  <c r="M22"/>
  <c r="H22" s="1"/>
  <c r="F102" i="7"/>
  <c r="I102" s="1"/>
  <c r="AA34" i="9"/>
  <c r="T34" s="1"/>
  <c r="F27" i="8"/>
  <c r="AA32" i="10"/>
  <c r="Y32" s="1"/>
  <c r="Z32" s="1"/>
  <c r="H87" i="7"/>
  <c r="K86"/>
  <c r="F20"/>
  <c r="F13"/>
  <c r="K102"/>
  <c r="G7" i="21"/>
  <c r="AA34" i="13"/>
  <c r="Y34" s="1"/>
  <c r="Z34" s="1"/>
  <c r="F19" i="7"/>
  <c r="F12"/>
  <c r="H12"/>
  <c r="H110"/>
  <c r="F96"/>
  <c r="I96" s="1"/>
  <c r="K95"/>
  <c r="H64"/>
  <c r="F63"/>
  <c r="E8" i="9"/>
  <c r="H19" i="7"/>
  <c r="F6"/>
  <c r="H6"/>
  <c r="H104"/>
  <c r="F103"/>
  <c r="H103"/>
  <c r="AA33" i="21"/>
  <c r="V33" s="1"/>
  <c r="K96" i="7"/>
  <c r="F94"/>
  <c r="H94"/>
  <c r="F87"/>
  <c r="H63"/>
  <c r="F57"/>
  <c r="H57"/>
  <c r="K56"/>
  <c r="F56"/>
  <c r="I56" s="1"/>
  <c r="F29"/>
  <c r="G9" i="13"/>
  <c r="H28" i="7"/>
  <c r="G7" i="13"/>
  <c r="F21" i="7"/>
  <c r="I21" s="1"/>
  <c r="K21"/>
  <c r="H20"/>
  <c r="H13"/>
  <c r="R28" i="8"/>
  <c r="Q28" s="1"/>
  <c r="M26" i="10"/>
  <c r="F26" s="1"/>
  <c r="M24"/>
  <c r="K24" s="1"/>
  <c r="L24" s="1"/>
  <c r="F77" i="2"/>
  <c r="I77" s="1"/>
  <c r="M43" i="16"/>
  <c r="K43" s="1"/>
  <c r="L43" s="1"/>
  <c r="K76" i="2"/>
  <c r="M42" i="16"/>
  <c r="K42" s="1"/>
  <c r="L42" s="1"/>
  <c r="M41"/>
  <c r="K41" s="1"/>
  <c r="L41" s="1"/>
  <c r="K72" i="2"/>
  <c r="M39" i="16"/>
  <c r="K39" s="1"/>
  <c r="L39" s="1"/>
  <c r="F64" i="2"/>
  <c r="M26" i="13"/>
  <c r="K26" s="1"/>
  <c r="L26" s="1"/>
  <c r="G8" i="12"/>
  <c r="K12" i="2"/>
  <c r="F110"/>
  <c r="H110"/>
  <c r="F94"/>
  <c r="K63"/>
  <c r="F63"/>
  <c r="I63" s="1"/>
  <c r="L66"/>
  <c r="H66" s="1"/>
  <c r="F29"/>
  <c r="I29" s="1"/>
  <c r="K6"/>
  <c r="F19"/>
  <c r="I19" s="1"/>
  <c r="K19"/>
  <c r="F13"/>
  <c r="I13" s="1"/>
  <c r="K13"/>
  <c r="H20"/>
  <c r="I20" s="1"/>
  <c r="L22"/>
  <c r="K20"/>
  <c r="E17" i="14"/>
  <c r="L51" i="1"/>
  <c r="F51" s="1"/>
  <c r="K73"/>
  <c r="H73"/>
  <c r="G19" i="19"/>
  <c r="M19" s="1"/>
  <c r="F19" s="1"/>
  <c r="L89" i="1"/>
  <c r="K89" s="1"/>
  <c r="J90" s="1"/>
  <c r="E19" i="10"/>
  <c r="L97" i="1"/>
  <c r="F97" s="1"/>
  <c r="L51" i="2"/>
  <c r="K51" s="1"/>
  <c r="J52" s="1"/>
  <c r="G24" i="14"/>
  <c r="K65" i="2"/>
  <c r="H65"/>
  <c r="K35" i="3"/>
  <c r="H35"/>
  <c r="K63"/>
  <c r="H63"/>
  <c r="K27" i="4"/>
  <c r="H27"/>
  <c r="X9" i="20"/>
  <c r="S10" i="21"/>
  <c r="L105" i="4"/>
  <c r="F105" s="1"/>
  <c r="K29" i="5"/>
  <c r="H29"/>
  <c r="K63"/>
  <c r="H63"/>
  <c r="K94"/>
  <c r="H94"/>
  <c r="F94"/>
  <c r="K80" i="6"/>
  <c r="H80"/>
  <c r="F80"/>
  <c r="I80" s="1"/>
  <c r="U35" i="9"/>
  <c r="AA35" s="1"/>
  <c r="X31" i="20"/>
  <c r="J17" i="18"/>
  <c r="K77" i="1"/>
  <c r="H77"/>
  <c r="I77" s="1"/>
  <c r="J24" i="20"/>
  <c r="J9" s="1"/>
  <c r="E27" i="19"/>
  <c r="L89" i="2"/>
  <c r="F89" s="1"/>
  <c r="K57" i="3"/>
  <c r="H57"/>
  <c r="I57" s="1"/>
  <c r="K73"/>
  <c r="H73"/>
  <c r="I73" s="1"/>
  <c r="K77"/>
  <c r="H77"/>
  <c r="I77" s="1"/>
  <c r="L7" i="4"/>
  <c r="K7" s="1"/>
  <c r="J8" s="1"/>
  <c r="K21"/>
  <c r="H21"/>
  <c r="I21" s="1"/>
  <c r="G114"/>
  <c r="L7" i="5"/>
  <c r="F7" s="1"/>
  <c r="X19" i="9"/>
  <c r="H43" i="7"/>
  <c r="K43"/>
  <c r="F43"/>
  <c r="G7" i="11"/>
  <c r="AA30" i="12"/>
  <c r="E8"/>
  <c r="J7" i="15"/>
  <c r="F19" i="1"/>
  <c r="K20"/>
  <c r="G19" i="9"/>
  <c r="M19" s="1"/>
  <c r="K19" s="1"/>
  <c r="L19" s="1"/>
  <c r="L20" s="1"/>
  <c r="L22" i="1"/>
  <c r="M18" i="13"/>
  <c r="H18" s="1"/>
  <c r="K29" i="1"/>
  <c r="F35"/>
  <c r="K36"/>
  <c r="H37"/>
  <c r="K63"/>
  <c r="H63"/>
  <c r="I63" s="1"/>
  <c r="L7" i="2"/>
  <c r="K7" s="1"/>
  <c r="J8" s="1"/>
  <c r="L14"/>
  <c r="F14" s="1"/>
  <c r="K21"/>
  <c r="H21"/>
  <c r="I21" s="1"/>
  <c r="L37"/>
  <c r="F37" s="1"/>
  <c r="I37" s="1"/>
  <c r="E38" s="1"/>
  <c r="L38" s="1"/>
  <c r="E114"/>
  <c r="G114"/>
  <c r="L7" i="3"/>
  <c r="K7" s="1"/>
  <c r="J8" s="1"/>
  <c r="J35" i="9"/>
  <c r="J35" i="17"/>
  <c r="X9" i="12"/>
  <c r="X10" i="13"/>
  <c r="AA10" s="1"/>
  <c r="V10" s="1"/>
  <c r="K49" i="4"/>
  <c r="H49"/>
  <c r="U9" i="14"/>
  <c r="L51" i="4"/>
  <c r="K51" s="1"/>
  <c r="J52" s="1"/>
  <c r="K71"/>
  <c r="H71"/>
  <c r="I71" s="1"/>
  <c r="K75"/>
  <c r="H75"/>
  <c r="I75" s="1"/>
  <c r="K79"/>
  <c r="H79"/>
  <c r="I79" s="1"/>
  <c r="U17" i="16"/>
  <c r="AA17" s="1"/>
  <c r="T17" s="1"/>
  <c r="L81" i="4"/>
  <c r="K81" s="1"/>
  <c r="J82" s="1"/>
  <c r="K95"/>
  <c r="H95"/>
  <c r="I95" s="1"/>
  <c r="U10" i="10"/>
  <c r="L97" i="4"/>
  <c r="K97" s="1"/>
  <c r="J98" s="1"/>
  <c r="E118"/>
  <c r="K19" i="5"/>
  <c r="H19"/>
  <c r="I19" s="1"/>
  <c r="K73"/>
  <c r="H73"/>
  <c r="I73" s="1"/>
  <c r="K77"/>
  <c r="H77"/>
  <c r="I77" s="1"/>
  <c r="K110"/>
  <c r="H110"/>
  <c r="F110"/>
  <c r="H77" i="6"/>
  <c r="K77"/>
  <c r="F77"/>
  <c r="I77" s="1"/>
  <c r="L22" i="7"/>
  <c r="S31" i="20"/>
  <c r="E9" s="1"/>
  <c r="L58" i="7"/>
  <c r="H58" s="1"/>
  <c r="H65"/>
  <c r="K65"/>
  <c r="F65"/>
  <c r="J7" i="9"/>
  <c r="J8" i="13"/>
  <c r="AA32"/>
  <c r="Y32" s="1"/>
  <c r="Z32" s="1"/>
  <c r="J19" i="17"/>
  <c r="K87" i="1"/>
  <c r="H87"/>
  <c r="G19" i="21"/>
  <c r="L105" i="1"/>
  <c r="K105" s="1"/>
  <c r="J106" s="1"/>
  <c r="G118"/>
  <c r="K49" i="2"/>
  <c r="H49"/>
  <c r="K13" i="3"/>
  <c r="H13"/>
  <c r="G31" i="15"/>
  <c r="L37" i="3"/>
  <c r="K37" s="1"/>
  <c r="J38" s="1"/>
  <c r="S10" i="19"/>
  <c r="L89" i="4"/>
  <c r="F89" s="1"/>
  <c r="X17" i="18"/>
  <c r="K12" i="6"/>
  <c r="H12"/>
  <c r="F12"/>
  <c r="S31" i="15"/>
  <c r="L37" i="7"/>
  <c r="H79"/>
  <c r="K79"/>
  <c r="F79"/>
  <c r="I79" s="1"/>
  <c r="E9" i="16"/>
  <c r="AA40"/>
  <c r="Y40" s="1"/>
  <c r="Z40" s="1"/>
  <c r="J7" i="18"/>
  <c r="E33" i="16"/>
  <c r="L81" i="1"/>
  <c r="F81" s="1"/>
  <c r="K27" i="2"/>
  <c r="H27"/>
  <c r="I27" s="1"/>
  <c r="K43"/>
  <c r="H43"/>
  <c r="I43" s="1"/>
  <c r="E27" i="21"/>
  <c r="L105" i="2"/>
  <c r="F105" s="1"/>
  <c r="K29" i="3"/>
  <c r="H29"/>
  <c r="I29" s="1"/>
  <c r="J31" i="18"/>
  <c r="E63" i="16"/>
  <c r="L81" i="3"/>
  <c r="K81" s="1"/>
  <c r="J82" s="1"/>
  <c r="E35" i="10"/>
  <c r="L97" i="3"/>
  <c r="K97" s="1"/>
  <c r="J98" s="1"/>
  <c r="S9" i="15"/>
  <c r="L37" i="4"/>
  <c r="K37" s="1"/>
  <c r="J38" s="1"/>
  <c r="K57" i="5"/>
  <c r="H57"/>
  <c r="I57" s="1"/>
  <c r="S33" i="16"/>
  <c r="L81" i="5"/>
  <c r="K81" s="1"/>
  <c r="J82" s="1"/>
  <c r="K50" i="6"/>
  <c r="H50"/>
  <c r="F50"/>
  <c r="I50" s="1"/>
  <c r="G114" i="7"/>
  <c r="E17" i="12"/>
  <c r="E19" i="13"/>
  <c r="H35" i="1"/>
  <c r="K57"/>
  <c r="H57"/>
  <c r="I57" s="1"/>
  <c r="F73"/>
  <c r="I73" s="1"/>
  <c r="F87"/>
  <c r="K103"/>
  <c r="H103"/>
  <c r="I103" s="1"/>
  <c r="J24" i="12"/>
  <c r="J27" i="13"/>
  <c r="H37" i="2"/>
  <c r="F49"/>
  <c r="I49" s="1"/>
  <c r="F65"/>
  <c r="K71"/>
  <c r="H71"/>
  <c r="I71" s="1"/>
  <c r="K75"/>
  <c r="H75"/>
  <c r="I75" s="1"/>
  <c r="K79"/>
  <c r="H79"/>
  <c r="I79" s="1"/>
  <c r="G48" i="16"/>
  <c r="M48" s="1"/>
  <c r="F48" s="1"/>
  <c r="L81" i="2"/>
  <c r="K81" s="1"/>
  <c r="J82" s="1"/>
  <c r="K95"/>
  <c r="H95"/>
  <c r="I95" s="1"/>
  <c r="G27" i="10"/>
  <c r="M27" s="1"/>
  <c r="F27" s="1"/>
  <c r="L97" i="2"/>
  <c r="K97" s="1"/>
  <c r="J98" s="1"/>
  <c r="E118"/>
  <c r="F13" i="3"/>
  <c r="K19"/>
  <c r="H19"/>
  <c r="I19" s="1"/>
  <c r="F35"/>
  <c r="E31" i="14"/>
  <c r="L51" i="3"/>
  <c r="F51" s="1"/>
  <c r="F63"/>
  <c r="K87"/>
  <c r="H87"/>
  <c r="I87" s="1"/>
  <c r="G35" i="19"/>
  <c r="M35" s="1"/>
  <c r="K35" s="1"/>
  <c r="L35" s="1"/>
  <c r="L36" s="1"/>
  <c r="L89" i="3"/>
  <c r="K89" s="1"/>
  <c r="J90" s="1"/>
  <c r="K103"/>
  <c r="H103"/>
  <c r="I103" s="1"/>
  <c r="G35" i="21"/>
  <c r="M35" s="1"/>
  <c r="L105" i="3"/>
  <c r="K105" s="1"/>
  <c r="J106" s="1"/>
  <c r="G118"/>
  <c r="F27" i="4"/>
  <c r="K43"/>
  <c r="H43"/>
  <c r="I43" s="1"/>
  <c r="K65"/>
  <c r="H65"/>
  <c r="I65" s="1"/>
  <c r="K13" i="5"/>
  <c r="H13"/>
  <c r="I13" s="1"/>
  <c r="F29"/>
  <c r="K35"/>
  <c r="H35"/>
  <c r="I35" s="1"/>
  <c r="U17" i="15"/>
  <c r="L37" i="5"/>
  <c r="K37" s="1"/>
  <c r="J38" s="1"/>
  <c r="S17" i="14"/>
  <c r="L51" i="5"/>
  <c r="F51" s="1"/>
  <c r="I51" s="1"/>
  <c r="E52" s="1"/>
  <c r="L52" s="1"/>
  <c r="F63"/>
  <c r="X19" i="17"/>
  <c r="AA19" s="1"/>
  <c r="T19" s="1"/>
  <c r="X19" i="10"/>
  <c r="K28" i="6"/>
  <c r="H28"/>
  <c r="F28"/>
  <c r="AA27" i="13"/>
  <c r="Y27" s="1"/>
  <c r="Z27" s="1"/>
  <c r="Z28" s="1"/>
  <c r="H27" i="7"/>
  <c r="K27"/>
  <c r="F27"/>
  <c r="K88"/>
  <c r="H88"/>
  <c r="F88"/>
  <c r="G9" i="9"/>
  <c r="J7" i="10"/>
  <c r="E9"/>
  <c r="J8"/>
  <c r="M34"/>
  <c r="H34" s="1"/>
  <c r="J9" i="13"/>
  <c r="M32"/>
  <c r="H32" s="1"/>
  <c r="K16" i="14"/>
  <c r="L16" s="1"/>
  <c r="AA30"/>
  <c r="Y30" s="1"/>
  <c r="Z30" s="1"/>
  <c r="F74" i="1"/>
  <c r="I74" s="1"/>
  <c r="F88"/>
  <c r="F12" i="2"/>
  <c r="I12" s="1"/>
  <c r="F56"/>
  <c r="I56" s="1"/>
  <c r="F72"/>
  <c r="I72" s="1"/>
  <c r="I86"/>
  <c r="J118"/>
  <c r="M31" i="12"/>
  <c r="F31" s="1"/>
  <c r="F42" i="3"/>
  <c r="I42" s="1"/>
  <c r="F78"/>
  <c r="I78" s="1"/>
  <c r="F88"/>
  <c r="I88" s="1"/>
  <c r="F94"/>
  <c r="I94" s="1"/>
  <c r="F104"/>
  <c r="I104" s="1"/>
  <c r="F110"/>
  <c r="I110" s="1"/>
  <c r="F6" i="4"/>
  <c r="I6" s="1"/>
  <c r="AA9" i="18"/>
  <c r="Y9" s="1"/>
  <c r="Z9" s="1"/>
  <c r="Z10" s="1"/>
  <c r="F96" i="4"/>
  <c r="I96" s="1"/>
  <c r="F102"/>
  <c r="I102" s="1"/>
  <c r="AA19" i="13"/>
  <c r="T19" s="1"/>
  <c r="F36" i="5"/>
  <c r="I36" s="1"/>
  <c r="F74"/>
  <c r="I74" s="1"/>
  <c r="G114"/>
  <c r="E114"/>
  <c r="L14" i="6"/>
  <c r="L30"/>
  <c r="H30" s="1"/>
  <c r="U24" i="15"/>
  <c r="S24" i="14"/>
  <c r="X27" i="17"/>
  <c r="J118" i="6"/>
  <c r="S35" i="19"/>
  <c r="AA7" i="9"/>
  <c r="T7" s="1"/>
  <c r="AA8" i="10"/>
  <c r="M16"/>
  <c r="H16" s="1"/>
  <c r="E8"/>
  <c r="G24" i="12"/>
  <c r="AA18" i="13"/>
  <c r="Y18" s="1"/>
  <c r="Z18" s="1"/>
  <c r="AA25"/>
  <c r="Y25" s="1"/>
  <c r="Z25" s="1"/>
  <c r="AA8" i="14"/>
  <c r="Y8" s="1"/>
  <c r="Z8" s="1"/>
  <c r="H16"/>
  <c r="E8"/>
  <c r="F29"/>
  <c r="H29"/>
  <c r="E14" i="16"/>
  <c r="AA45"/>
  <c r="Y45" s="1"/>
  <c r="Z45" s="1"/>
  <c r="M32" i="19"/>
  <c r="H32" s="1"/>
  <c r="J8"/>
  <c r="M34"/>
  <c r="H34" s="1"/>
  <c r="M17" i="15"/>
  <c r="F17" s="1"/>
  <c r="L44" i="1"/>
  <c r="F44" s="1"/>
  <c r="H64"/>
  <c r="I64" s="1"/>
  <c r="L66"/>
  <c r="F66" s="1"/>
  <c r="H78"/>
  <c r="I78" s="1"/>
  <c r="H110"/>
  <c r="I110" s="1"/>
  <c r="E118"/>
  <c r="H6" i="2"/>
  <c r="I6" s="1"/>
  <c r="H28"/>
  <c r="I28" s="1"/>
  <c r="L30"/>
  <c r="F30" s="1"/>
  <c r="J24" i="18"/>
  <c r="J24" i="15"/>
  <c r="H50" i="2"/>
  <c r="I50" s="1"/>
  <c r="K24" i="14"/>
  <c r="L24" s="1"/>
  <c r="L25" s="1"/>
  <c r="L58" i="2"/>
  <c r="F58" s="1"/>
  <c r="H76"/>
  <c r="I76" s="1"/>
  <c r="H80"/>
  <c r="I80" s="1"/>
  <c r="H96"/>
  <c r="I96" s="1"/>
  <c r="H102"/>
  <c r="I102" s="1"/>
  <c r="G118"/>
  <c r="L22" i="3"/>
  <c r="F22" s="1"/>
  <c r="H36"/>
  <c r="I36" s="1"/>
  <c r="M31" i="15"/>
  <c r="F31" s="1"/>
  <c r="L44" i="3"/>
  <c r="F44" s="1"/>
  <c r="H64"/>
  <c r="I64" s="1"/>
  <c r="L66"/>
  <c r="F66" s="1"/>
  <c r="H74"/>
  <c r="I74" s="1"/>
  <c r="E118"/>
  <c r="H12" i="4"/>
  <c r="I12" s="1"/>
  <c r="L14"/>
  <c r="F14" s="1"/>
  <c r="H28"/>
  <c r="I28" s="1"/>
  <c r="L30"/>
  <c r="F30" s="1"/>
  <c r="H50"/>
  <c r="AA9" i="14"/>
  <c r="T9" s="1"/>
  <c r="W9" s="1"/>
  <c r="W10" s="1"/>
  <c r="AA10" s="1"/>
  <c r="L58" i="4"/>
  <c r="F58" s="1"/>
  <c r="H72"/>
  <c r="I72" s="1"/>
  <c r="H76"/>
  <c r="I76" s="1"/>
  <c r="H80"/>
  <c r="I80" s="1"/>
  <c r="H86"/>
  <c r="I86" s="1"/>
  <c r="G118"/>
  <c r="L22" i="5"/>
  <c r="F22" s="1"/>
  <c r="AA17" i="15"/>
  <c r="Y17" s="1"/>
  <c r="Z17" s="1"/>
  <c r="Z18" s="1"/>
  <c r="H42" i="5"/>
  <c r="I42" s="1"/>
  <c r="L44"/>
  <c r="F44" s="1"/>
  <c r="F58"/>
  <c r="L66"/>
  <c r="F66" s="1"/>
  <c r="H78"/>
  <c r="I78" s="1"/>
  <c r="U33" i="16"/>
  <c r="L51" i="6"/>
  <c r="U27" i="21"/>
  <c r="AA27" s="1"/>
  <c r="L7" i="7"/>
  <c r="F7" s="1"/>
  <c r="S31" i="12"/>
  <c r="L14" i="7"/>
  <c r="H14" s="1"/>
  <c r="X31" i="12"/>
  <c r="S35" i="13"/>
  <c r="L30" i="7"/>
  <c r="H30" s="1"/>
  <c r="L44"/>
  <c r="H44" s="1"/>
  <c r="U31" i="14"/>
  <c r="AA31" s="1"/>
  <c r="T31" s="1"/>
  <c r="W31" s="1"/>
  <c r="W32" s="1"/>
  <c r="AA32" s="1"/>
  <c r="H51" i="7"/>
  <c r="L66"/>
  <c r="L81"/>
  <c r="F81" s="1"/>
  <c r="L89"/>
  <c r="F89" s="1"/>
  <c r="S35" i="21"/>
  <c r="E118" i="7"/>
  <c r="AA9" i="9"/>
  <c r="T9" s="1"/>
  <c r="G8"/>
  <c r="M25"/>
  <c r="H25" s="1"/>
  <c r="J27"/>
  <c r="M34"/>
  <c r="H34" s="1"/>
  <c r="S10" i="10"/>
  <c r="G9"/>
  <c r="M32"/>
  <c r="H32" s="1"/>
  <c r="J7" i="11"/>
  <c r="G7" i="12"/>
  <c r="AA16"/>
  <c r="J7"/>
  <c r="AA16" i="13"/>
  <c r="AA17"/>
  <c r="Y17" s="1"/>
  <c r="Z17" s="1"/>
  <c r="AA24"/>
  <c r="V24" s="1"/>
  <c r="AA26"/>
  <c r="V26" s="1"/>
  <c r="AA15" i="14"/>
  <c r="T15"/>
  <c r="W15" s="1"/>
  <c r="F16"/>
  <c r="I16" s="1"/>
  <c r="AA22"/>
  <c r="T22" s="1"/>
  <c r="W22" s="1"/>
  <c r="AA23"/>
  <c r="T23" s="1"/>
  <c r="W23" s="1"/>
  <c r="AA24" i="15"/>
  <c r="Y24" s="1"/>
  <c r="Z24" s="1"/>
  <c r="Z25" s="1"/>
  <c r="AA8" i="16"/>
  <c r="Y8" s="1"/>
  <c r="Z8" s="1"/>
  <c r="E13"/>
  <c r="AA44"/>
  <c r="Y44" s="1"/>
  <c r="Z44" s="1"/>
  <c r="J8" i="17"/>
  <c r="J27"/>
  <c r="M27" s="1"/>
  <c r="F27" s="1"/>
  <c r="M17" i="20"/>
  <c r="K17" s="1"/>
  <c r="L17" s="1"/>
  <c r="L18" s="1"/>
  <c r="E24" i="18"/>
  <c r="E24" i="15"/>
  <c r="M35" i="13"/>
  <c r="F35" s="1"/>
  <c r="M31" i="20"/>
  <c r="F31" s="1"/>
  <c r="AA10" i="17"/>
  <c r="Y10" s="1"/>
  <c r="Z10" s="1"/>
  <c r="Z11" s="1"/>
  <c r="J118" i="4"/>
  <c r="AA17" i="20"/>
  <c r="T17" s="1"/>
  <c r="S27" i="17"/>
  <c r="L66" i="6"/>
  <c r="H66" s="1"/>
  <c r="S48" i="16"/>
  <c r="U27" i="19"/>
  <c r="AA27" s="1"/>
  <c r="T27" s="1"/>
  <c r="U35" i="10"/>
  <c r="AA35" s="1"/>
  <c r="T35" s="1"/>
  <c r="M16" i="9"/>
  <c r="J9"/>
  <c r="M25" i="10"/>
  <c r="H25" s="1"/>
  <c r="F33"/>
  <c r="H33"/>
  <c r="AA23" i="12"/>
  <c r="T23" s="1"/>
  <c r="M25" i="13"/>
  <c r="H25" s="1"/>
  <c r="AA33"/>
  <c r="V33" s="1"/>
  <c r="T16" i="14"/>
  <c r="W16" s="1"/>
  <c r="AA16"/>
  <c r="Y16" s="1"/>
  <c r="Z16" s="1"/>
  <c r="H16" i="13"/>
  <c r="F16"/>
  <c r="H27" i="1"/>
  <c r="K17" i="13"/>
  <c r="L17" s="1"/>
  <c r="F17"/>
  <c r="M17" i="18"/>
  <c r="F17" s="1"/>
  <c r="H17" i="20"/>
  <c r="G9"/>
  <c r="M19" i="17"/>
  <c r="F19" s="1"/>
  <c r="J118" i="1"/>
  <c r="G24" i="18"/>
  <c r="G24" i="15"/>
  <c r="M35" i="9"/>
  <c r="H35" s="1"/>
  <c r="H31" i="20"/>
  <c r="M35" i="17"/>
  <c r="F35" s="1"/>
  <c r="J118" i="3"/>
  <c r="AA9" i="12"/>
  <c r="T9" s="1"/>
  <c r="H37" i="4"/>
  <c r="Y9" i="14"/>
  <c r="Z9" s="1"/>
  <c r="Z10" s="1"/>
  <c r="AA9" i="20"/>
  <c r="T9" s="1"/>
  <c r="AA17" i="18"/>
  <c r="V17" s="1"/>
  <c r="H51" i="5"/>
  <c r="S19" i="19"/>
  <c r="U19" i="10"/>
  <c r="S19" i="21"/>
  <c r="E118" i="5"/>
  <c r="F19" i="6"/>
  <c r="I19" s="1"/>
  <c r="L22"/>
  <c r="K22" s="1"/>
  <c r="J23" s="1"/>
  <c r="S27" i="9"/>
  <c r="X27"/>
  <c r="F35" i="6"/>
  <c r="I35" s="1"/>
  <c r="L37"/>
  <c r="F37" s="1"/>
  <c r="S24" i="18"/>
  <c r="L44" i="6"/>
  <c r="K44" s="1"/>
  <c r="J45" s="1"/>
  <c r="X24" i="18"/>
  <c r="F57" i="6"/>
  <c r="I57" s="1"/>
  <c r="L58"/>
  <c r="F73"/>
  <c r="I73" s="1"/>
  <c r="F76"/>
  <c r="I76" s="1"/>
  <c r="F87"/>
  <c r="I87" s="1"/>
  <c r="F96"/>
  <c r="L97"/>
  <c r="F97" s="1"/>
  <c r="F42" i="7"/>
  <c r="I42" s="1"/>
  <c r="F64"/>
  <c r="F75"/>
  <c r="I75" s="1"/>
  <c r="F78"/>
  <c r="F95"/>
  <c r="I95" s="1"/>
  <c r="F104"/>
  <c r="L105"/>
  <c r="F105" s="1"/>
  <c r="E9" i="9"/>
  <c r="M32"/>
  <c r="H32" s="1"/>
  <c r="E7"/>
  <c r="J9" i="10"/>
  <c r="G7"/>
  <c r="S27"/>
  <c r="M23" i="11"/>
  <c r="H23" s="1"/>
  <c r="AA8" i="12"/>
  <c r="T8" s="1"/>
  <c r="M29"/>
  <c r="G8" i="13"/>
  <c r="F34"/>
  <c r="H34"/>
  <c r="Y7" i="14"/>
  <c r="Z7" s="1"/>
  <c r="T7"/>
  <c r="W7" s="1"/>
  <c r="AA11" i="16"/>
  <c r="Y11" s="1"/>
  <c r="Z11" s="1"/>
  <c r="AA25"/>
  <c r="Y25" s="1"/>
  <c r="Z25" s="1"/>
  <c r="AA26"/>
  <c r="Y26" s="1"/>
  <c r="Z26" s="1"/>
  <c r="AA29"/>
  <c r="Y29" s="1"/>
  <c r="Z29" s="1"/>
  <c r="AA30"/>
  <c r="Y30" s="1"/>
  <c r="Z30" s="1"/>
  <c r="E10"/>
  <c r="AA41"/>
  <c r="Y41" s="1"/>
  <c r="Z41" s="1"/>
  <c r="J7" i="17"/>
  <c r="L97" i="5"/>
  <c r="F97" s="1"/>
  <c r="J118"/>
  <c r="AA24" i="12"/>
  <c r="T24" s="1"/>
  <c r="AA24" i="20"/>
  <c r="V24" s="1"/>
  <c r="L89" i="6"/>
  <c r="F89" s="1"/>
  <c r="L105"/>
  <c r="H105" s="1"/>
  <c r="AA31" i="18"/>
  <c r="V31" s="1"/>
  <c r="L51" i="7"/>
  <c r="AA35" i="17"/>
  <c r="V35" s="1"/>
  <c r="L97" i="7"/>
  <c r="F97" s="1"/>
  <c r="J118"/>
  <c r="M24" i="9"/>
  <c r="M26"/>
  <c r="V26"/>
  <c r="W26" s="1"/>
  <c r="M33"/>
  <c r="AA7" i="10"/>
  <c r="T7" s="1"/>
  <c r="G8"/>
  <c r="M13" i="11"/>
  <c r="AA23"/>
  <c r="T23" s="1"/>
  <c r="AA15" i="12"/>
  <c r="T15" s="1"/>
  <c r="AA22"/>
  <c r="T22" s="1"/>
  <c r="AA29"/>
  <c r="T29" s="1"/>
  <c r="E7" i="13"/>
  <c r="J7"/>
  <c r="K16"/>
  <c r="L16" s="1"/>
  <c r="V7" i="14"/>
  <c r="V8"/>
  <c r="V16"/>
  <c r="K29"/>
  <c r="L29" s="1"/>
  <c r="J7"/>
  <c r="M15" i="15"/>
  <c r="AA16"/>
  <c r="Y16" s="1"/>
  <c r="Z16" s="1"/>
  <c r="E8"/>
  <c r="T30"/>
  <c r="W30" s="1"/>
  <c r="AA30"/>
  <c r="Y30" s="1"/>
  <c r="Z30" s="1"/>
  <c r="AA12" i="16"/>
  <c r="Y12" s="1"/>
  <c r="Z12" s="1"/>
  <c r="J16"/>
  <c r="G12"/>
  <c r="V16" i="18"/>
  <c r="G118" i="5"/>
  <c r="E118" i="6"/>
  <c r="G118" i="7"/>
  <c r="M17" i="9"/>
  <c r="H17" s="1"/>
  <c r="AA9" i="10"/>
  <c r="AA17"/>
  <c r="AA24"/>
  <c r="AA26"/>
  <c r="V26" s="1"/>
  <c r="AA33"/>
  <c r="V33" s="1"/>
  <c r="AA18" i="11"/>
  <c r="AA7" i="12"/>
  <c r="Y15" i="14"/>
  <c r="Z15" s="1"/>
  <c r="Y22"/>
  <c r="Z22" s="1"/>
  <c r="AA23" i="15"/>
  <c r="Y23" s="1"/>
  <c r="Z23" s="1"/>
  <c r="V15" i="16"/>
  <c r="G8" i="18"/>
  <c r="AA30"/>
  <c r="Y30" s="1"/>
  <c r="Z30" s="1"/>
  <c r="E7" i="11"/>
  <c r="E7" i="12"/>
  <c r="M24" i="13"/>
  <c r="E7" i="14"/>
  <c r="AA29"/>
  <c r="AA15" i="15"/>
  <c r="Y15" s="1"/>
  <c r="Z15" s="1"/>
  <c r="K16"/>
  <c r="L16" s="1"/>
  <c r="M22"/>
  <c r="K22" s="1"/>
  <c r="L22" s="1"/>
  <c r="AA10" i="16"/>
  <c r="Y10" s="1"/>
  <c r="Z10" s="1"/>
  <c r="AA14"/>
  <c r="Y14" s="1"/>
  <c r="Z14" s="1"/>
  <c r="AA23"/>
  <c r="Y23" s="1"/>
  <c r="Z23" s="1"/>
  <c r="AA27"/>
  <c r="Y27" s="1"/>
  <c r="Z27" s="1"/>
  <c r="AA31"/>
  <c r="Y31" s="1"/>
  <c r="Z31" s="1"/>
  <c r="AA38"/>
  <c r="Y38" s="1"/>
  <c r="Z38" s="1"/>
  <c r="E11"/>
  <c r="AA42"/>
  <c r="Y42" s="1"/>
  <c r="Z42" s="1"/>
  <c r="AA46"/>
  <c r="V46" s="1"/>
  <c r="T46"/>
  <c r="W46" s="1"/>
  <c r="E15"/>
  <c r="AA54"/>
  <c r="V54" s="1"/>
  <c r="AA62"/>
  <c r="V62" s="1"/>
  <c r="K34" i="13"/>
  <c r="L34" s="1"/>
  <c r="V15" i="14"/>
  <c r="V22"/>
  <c r="K23"/>
  <c r="L23" s="1"/>
  <c r="K30"/>
  <c r="L30" s="1"/>
  <c r="AA7" i="15"/>
  <c r="Y7" s="1"/>
  <c r="Z7" s="1"/>
  <c r="AA8"/>
  <c r="Y8" s="1"/>
  <c r="Z8" s="1"/>
  <c r="AA22"/>
  <c r="Y22" s="1"/>
  <c r="Z22" s="1"/>
  <c r="E7"/>
  <c r="AA29"/>
  <c r="Y29" s="1"/>
  <c r="Z29" s="1"/>
  <c r="V9" i="16"/>
  <c r="V13"/>
  <c r="AA16"/>
  <c r="Y16" s="1"/>
  <c r="Z16" s="1"/>
  <c r="AA24"/>
  <c r="Y24" s="1"/>
  <c r="Z24" s="1"/>
  <c r="AA28"/>
  <c r="Y28" s="1"/>
  <c r="Z28" s="1"/>
  <c r="AA32"/>
  <c r="Y32" s="1"/>
  <c r="Z32" s="1"/>
  <c r="AA39"/>
  <c r="Y39" s="1"/>
  <c r="Z39" s="1"/>
  <c r="E12"/>
  <c r="AA43"/>
  <c r="Y43" s="1"/>
  <c r="Z43" s="1"/>
  <c r="G8"/>
  <c r="G16"/>
  <c r="AA9" i="17"/>
  <c r="V9" s="1"/>
  <c r="G9"/>
  <c r="G8"/>
  <c r="J9"/>
  <c r="V29" i="14"/>
  <c r="G8"/>
  <c r="G7" i="15"/>
  <c r="V30"/>
  <c r="G8"/>
  <c r="V16" i="16"/>
  <c r="G15"/>
  <c r="G7"/>
  <c r="G9"/>
  <c r="V40"/>
  <c r="G11"/>
  <c r="V43"/>
  <c r="G13"/>
  <c r="V44"/>
  <c r="V45"/>
  <c r="M47"/>
  <c r="F47" s="1"/>
  <c r="E16"/>
  <c r="AA53"/>
  <c r="V53" s="1"/>
  <c r="E7"/>
  <c r="AA56"/>
  <c r="AA63"/>
  <c r="V63" s="1"/>
  <c r="AA7" i="17"/>
  <c r="V7" s="1"/>
  <c r="G7"/>
  <c r="AA24"/>
  <c r="V24" s="1"/>
  <c r="AA33"/>
  <c r="T33" s="1"/>
  <c r="E8"/>
  <c r="M34"/>
  <c r="H34" s="1"/>
  <c r="AA22" i="18"/>
  <c r="V22" s="1"/>
  <c r="J8"/>
  <c r="AA7" i="19"/>
  <c r="Y7" s="1"/>
  <c r="Z7" s="1"/>
  <c r="E9"/>
  <c r="M18"/>
  <c r="H18" s="1"/>
  <c r="K29" i="15"/>
  <c r="L29" s="1"/>
  <c r="K30"/>
  <c r="L30" s="1"/>
  <c r="T13" i="16"/>
  <c r="W13" s="1"/>
  <c r="T15"/>
  <c r="W15" s="1"/>
  <c r="K23"/>
  <c r="L23" s="1"/>
  <c r="K24"/>
  <c r="L24" s="1"/>
  <c r="K25"/>
  <c r="L25" s="1"/>
  <c r="K26"/>
  <c r="L26" s="1"/>
  <c r="K27"/>
  <c r="L27" s="1"/>
  <c r="K28"/>
  <c r="L28" s="1"/>
  <c r="K29"/>
  <c r="L29" s="1"/>
  <c r="K31"/>
  <c r="L31" s="1"/>
  <c r="K32"/>
  <c r="L32" s="1"/>
  <c r="AA47"/>
  <c r="T47" s="1"/>
  <c r="W47" s="1"/>
  <c r="M54"/>
  <c r="F54" s="1"/>
  <c r="E8"/>
  <c r="G10"/>
  <c r="G14"/>
  <c r="M16" i="17"/>
  <c r="H16" s="1"/>
  <c r="E7"/>
  <c r="AA17"/>
  <c r="AA26"/>
  <c r="Y26" s="1"/>
  <c r="Z26" s="1"/>
  <c r="AA15" i="18"/>
  <c r="Y46" i="16"/>
  <c r="Z46" s="1"/>
  <c r="H55"/>
  <c r="I55" s="1"/>
  <c r="H57"/>
  <c r="I57" s="1"/>
  <c r="H59"/>
  <c r="I59" s="1"/>
  <c r="T59"/>
  <c r="W59" s="1"/>
  <c r="Y59"/>
  <c r="Z59" s="1"/>
  <c r="H61"/>
  <c r="AA8" i="17"/>
  <c r="T8" s="1"/>
  <c r="AA16"/>
  <c r="Y16" s="1"/>
  <c r="Z16" s="1"/>
  <c r="M17"/>
  <c r="F17" s="1"/>
  <c r="M24"/>
  <c r="F24" s="1"/>
  <c r="AA9" i="19"/>
  <c r="Y9" s="1"/>
  <c r="Z9" s="1"/>
  <c r="AA16"/>
  <c r="Y16" s="1"/>
  <c r="Z16" s="1"/>
  <c r="J9"/>
  <c r="E7" i="20"/>
  <c r="F15"/>
  <c r="M22"/>
  <c r="F22" s="1"/>
  <c r="M46" i="16"/>
  <c r="M53"/>
  <c r="K55"/>
  <c r="L55" s="1"/>
  <c r="K57"/>
  <c r="L57" s="1"/>
  <c r="K59"/>
  <c r="L59" s="1"/>
  <c r="K61"/>
  <c r="L61" s="1"/>
  <c r="AA34" i="17"/>
  <c r="Y34" s="1"/>
  <c r="Z34" s="1"/>
  <c r="AA7" i="18"/>
  <c r="T7" s="1"/>
  <c r="M15"/>
  <c r="F15" s="1"/>
  <c r="M22"/>
  <c r="F22" s="1"/>
  <c r="V29"/>
  <c r="M30"/>
  <c r="G8" i="19"/>
  <c r="AA17"/>
  <c r="Y17" s="1"/>
  <c r="Z17" s="1"/>
  <c r="J7"/>
  <c r="AA33"/>
  <c r="T33" s="1"/>
  <c r="J7" i="20"/>
  <c r="E9" i="21"/>
  <c r="M18"/>
  <c r="F18" s="1"/>
  <c r="M56" i="16"/>
  <c r="M58"/>
  <c r="F58" s="1"/>
  <c r="M60"/>
  <c r="M62"/>
  <c r="F62" s="1"/>
  <c r="T25" i="17"/>
  <c r="M26"/>
  <c r="F26" s="1"/>
  <c r="M33"/>
  <c r="F33" s="1"/>
  <c r="T23" i="18"/>
  <c r="W23" s="1"/>
  <c r="E8" i="19"/>
  <c r="M25"/>
  <c r="H25" s="1"/>
  <c r="G7"/>
  <c r="G9"/>
  <c r="M29" i="20"/>
  <c r="K29" s="1"/>
  <c r="L29" s="1"/>
  <c r="J9" i="21"/>
  <c r="K32" i="17"/>
  <c r="L32" s="1"/>
  <c r="G7" i="18"/>
  <c r="E8"/>
  <c r="T29"/>
  <c r="E7"/>
  <c r="AA24" i="19"/>
  <c r="Y24" s="1"/>
  <c r="Z24" s="1"/>
  <c r="AA26"/>
  <c r="T26" s="1"/>
  <c r="J8" i="20"/>
  <c r="J7" i="21"/>
  <c r="E7" i="19"/>
  <c r="M24"/>
  <c r="F24" s="1"/>
  <c r="M26"/>
  <c r="F26" s="1"/>
  <c r="M33"/>
  <c r="F33" s="1"/>
  <c r="K15" i="20"/>
  <c r="L15" s="1"/>
  <c r="AA8" i="21"/>
  <c r="V8" s="1"/>
  <c r="J8"/>
  <c r="AA18" i="19"/>
  <c r="Y18" s="1"/>
  <c r="Z18" s="1"/>
  <c r="AA25"/>
  <c r="Y25" s="1"/>
  <c r="Z25" s="1"/>
  <c r="AA32"/>
  <c r="Y32" s="1"/>
  <c r="Z32" s="1"/>
  <c r="AA34"/>
  <c r="Y34" s="1"/>
  <c r="Z34" s="1"/>
  <c r="AA8" i="20"/>
  <c r="Y8" s="1"/>
  <c r="Z8" s="1"/>
  <c r="H15"/>
  <c r="T15"/>
  <c r="W15" s="1"/>
  <c r="Y15"/>
  <c r="Z15" s="1"/>
  <c r="AA22"/>
  <c r="V22" s="1"/>
  <c r="M23"/>
  <c r="F23" s="1"/>
  <c r="AA23"/>
  <c r="AA29"/>
  <c r="M30"/>
  <c r="H30" s="1"/>
  <c r="M16" i="21"/>
  <c r="F16" s="1"/>
  <c r="E8"/>
  <c r="M25"/>
  <c r="F25" s="1"/>
  <c r="M34"/>
  <c r="H34" s="1"/>
  <c r="G8" i="20"/>
  <c r="AA16"/>
  <c r="T16" s="1"/>
  <c r="AA30"/>
  <c r="Y30" s="1"/>
  <c r="Z30" s="1"/>
  <c r="M32" i="21"/>
  <c r="H32" s="1"/>
  <c r="M16" i="20"/>
  <c r="K16" s="1"/>
  <c r="L16" s="1"/>
  <c r="AA34" i="21"/>
  <c r="V34" s="1"/>
  <c r="M17"/>
  <c r="M24"/>
  <c r="F24" s="1"/>
  <c r="M26"/>
  <c r="F26" s="1"/>
  <c r="M33"/>
  <c r="F33" s="1"/>
  <c r="T26" i="17" l="1"/>
  <c r="Y47" i="16"/>
  <c r="Z47" s="1"/>
  <c r="T45"/>
  <c r="W45" s="1"/>
  <c r="H25"/>
  <c r="F25"/>
  <c r="I25" s="1"/>
  <c r="T42"/>
  <c r="W42" s="1"/>
  <c r="T8" i="18"/>
  <c r="V8"/>
  <c r="I57" i="7"/>
  <c r="T16" i="16"/>
  <c r="W16" s="1"/>
  <c r="V14"/>
  <c r="T29" i="15"/>
  <c r="W29" s="1"/>
  <c r="I96" i="5"/>
  <c r="I61" i="16"/>
  <c r="H29" i="18"/>
  <c r="I29" s="1"/>
  <c r="K29"/>
  <c r="L29" s="1"/>
  <c r="T15" i="15"/>
  <c r="W15" s="1"/>
  <c r="V15"/>
  <c r="V29" i="16"/>
  <c r="T29"/>
  <c r="W29" s="1"/>
  <c r="T16" i="18"/>
  <c r="F37" i="5"/>
  <c r="H37"/>
  <c r="F44" i="2"/>
  <c r="I44" s="1"/>
  <c r="E45" s="1"/>
  <c r="V16" i="9"/>
  <c r="K45" i="16"/>
  <c r="L45" s="1"/>
  <c r="F40"/>
  <c r="I40" s="1"/>
  <c r="I6" i="5"/>
  <c r="F33" i="13"/>
  <c r="F30" i="20"/>
  <c r="I30" s="1"/>
  <c r="F58" i="3"/>
  <c r="I58" s="1"/>
  <c r="E59" s="1"/>
  <c r="H29" i="20"/>
  <c r="V8" i="13"/>
  <c r="K44" i="2"/>
  <c r="J45" s="1"/>
  <c r="I17" i="13"/>
  <c r="Y61" i="16"/>
  <c r="Z61" s="1"/>
  <c r="I110" i="6"/>
  <c r="T25" i="9"/>
  <c r="V25"/>
  <c r="T31" i="16"/>
  <c r="W31" s="1"/>
  <c r="V31"/>
  <c r="V7" i="20"/>
  <c r="W7" s="1"/>
  <c r="Y7"/>
  <c r="Z7" s="1"/>
  <c r="K32" i="21"/>
  <c r="L32" s="1"/>
  <c r="I6" i="3"/>
  <c r="K30" i="16"/>
  <c r="L30" s="1"/>
  <c r="T8" i="13"/>
  <c r="T61" i="16"/>
  <c r="W61" s="1"/>
  <c r="T55"/>
  <c r="W55" s="1"/>
  <c r="K44"/>
  <c r="L44" s="1"/>
  <c r="K40"/>
  <c r="L40" s="1"/>
  <c r="I104" i="2"/>
  <c r="M24" i="20"/>
  <c r="H24" s="1"/>
  <c r="F32" i="21"/>
  <c r="K33" i="13"/>
  <c r="L33" s="1"/>
  <c r="H81" i="1"/>
  <c r="I73" i="7"/>
  <c r="T53" i="16"/>
  <c r="W53" s="1"/>
  <c r="Y55"/>
  <c r="Z55" s="1"/>
  <c r="V60"/>
  <c r="W60" s="1"/>
  <c r="T25" i="10"/>
  <c r="W25" s="1"/>
  <c r="K7" i="6"/>
  <c r="J8" s="1"/>
  <c r="Y25" i="10"/>
  <c r="Z25" s="1"/>
  <c r="Y26" i="9"/>
  <c r="Z26" s="1"/>
  <c r="Y25" i="21"/>
  <c r="Z25" s="1"/>
  <c r="V25"/>
  <c r="W25" s="1"/>
  <c r="T24"/>
  <c r="W24" s="1"/>
  <c r="V22" i="15"/>
  <c r="I37" i="6"/>
  <c r="E38" s="1"/>
  <c r="L38" s="1"/>
  <c r="I6"/>
  <c r="I74" i="7"/>
  <c r="Y57" i="16"/>
  <c r="Z57" s="1"/>
  <c r="T57"/>
  <c r="W57" s="1"/>
  <c r="Y53"/>
  <c r="Z53" s="1"/>
  <c r="V58"/>
  <c r="W58" s="1"/>
  <c r="Y58"/>
  <c r="Z58" s="1"/>
  <c r="T32" i="17"/>
  <c r="V32"/>
  <c r="T32" i="9"/>
  <c r="I88" i="6"/>
  <c r="T39" i="16"/>
  <c r="W39" s="1"/>
  <c r="F81" i="6"/>
  <c r="I81" s="1"/>
  <c r="E82" s="1"/>
  <c r="I72"/>
  <c r="V39" i="16"/>
  <c r="K81" i="6"/>
  <c r="J82" s="1"/>
  <c r="I71"/>
  <c r="W25" i="17"/>
  <c r="T24" i="20"/>
  <c r="Y22"/>
  <c r="Z22" s="1"/>
  <c r="Y24" i="9"/>
  <c r="Z24" s="1"/>
  <c r="V24"/>
  <c r="W24" s="1"/>
  <c r="I21" i="6"/>
  <c r="F7"/>
  <c r="I7" s="1"/>
  <c r="E8" s="1"/>
  <c r="T18" i="17"/>
  <c r="W18" s="1"/>
  <c r="Y18"/>
  <c r="Z18" s="1"/>
  <c r="V25" i="16"/>
  <c r="K44" i="5"/>
  <c r="J45" s="1"/>
  <c r="T11" i="16"/>
  <c r="T9"/>
  <c r="W9" s="1"/>
  <c r="V7"/>
  <c r="T7"/>
  <c r="K44" i="4"/>
  <c r="J45" s="1"/>
  <c r="F34" i="21"/>
  <c r="F34" i="10"/>
  <c r="I34" s="1"/>
  <c r="F81" i="3"/>
  <c r="H81"/>
  <c r="K31" i="20"/>
  <c r="L31" s="1"/>
  <c r="L32" s="1"/>
  <c r="H51" i="3"/>
  <c r="F7"/>
  <c r="F44" i="16"/>
  <c r="I44" s="1"/>
  <c r="F45"/>
  <c r="I45" s="1"/>
  <c r="M8" i="20"/>
  <c r="F8" s="1"/>
  <c r="K17" i="19"/>
  <c r="L17" s="1"/>
  <c r="H17"/>
  <c r="I17" s="1"/>
  <c r="F16" i="17"/>
  <c r="I16" s="1"/>
  <c r="K58" i="1"/>
  <c r="J59" s="1"/>
  <c r="F58"/>
  <c r="I58" s="1"/>
  <c r="E59" s="1"/>
  <c r="H51"/>
  <c r="K16" i="18"/>
  <c r="L16" s="1"/>
  <c r="H44" i="1"/>
  <c r="I96" i="6"/>
  <c r="I81" i="1"/>
  <c r="E82" s="1"/>
  <c r="K81"/>
  <c r="J82" s="1"/>
  <c r="F18" i="17"/>
  <c r="I18" s="1"/>
  <c r="K18"/>
  <c r="L18" s="1"/>
  <c r="H17"/>
  <c r="I17" s="1"/>
  <c r="H66" i="1"/>
  <c r="I66" s="1"/>
  <c r="E67" s="1"/>
  <c r="F17" i="20"/>
  <c r="I17" s="1"/>
  <c r="I18" s="1"/>
  <c r="M18" s="1"/>
  <c r="I15"/>
  <c r="L59" i="1"/>
  <c r="I51"/>
  <c r="E52" s="1"/>
  <c r="K44"/>
  <c r="J45" s="1"/>
  <c r="F16" i="18"/>
  <c r="I16" s="1"/>
  <c r="H15"/>
  <c r="I15" s="1"/>
  <c r="I44" i="1"/>
  <c r="E45" s="1"/>
  <c r="L45" s="1"/>
  <c r="F37"/>
  <c r="I37" s="1"/>
  <c r="E38" s="1"/>
  <c r="L38" s="1"/>
  <c r="I35"/>
  <c r="H17" i="15"/>
  <c r="I17" s="1"/>
  <c r="I18" s="1"/>
  <c r="T26" i="21"/>
  <c r="I95" i="6"/>
  <c r="I86"/>
  <c r="I20"/>
  <c r="V8" i="9"/>
  <c r="H44" i="5"/>
  <c r="I44" s="1"/>
  <c r="E45" s="1"/>
  <c r="W16" i="18"/>
  <c r="H58" i="5"/>
  <c r="I58" s="1"/>
  <c r="E59" s="1"/>
  <c r="L59" s="1"/>
  <c r="T17" i="21"/>
  <c r="Y33" i="17"/>
  <c r="Z33" s="1"/>
  <c r="V33"/>
  <c r="W33" s="1"/>
  <c r="T32" i="21"/>
  <c r="W32" s="1"/>
  <c r="V32" i="16"/>
  <c r="T32"/>
  <c r="T27"/>
  <c r="V27"/>
  <c r="T25"/>
  <c r="Y16" i="21"/>
  <c r="Z16" s="1"/>
  <c r="I64" i="4"/>
  <c r="T18" i="21"/>
  <c r="W18" s="1"/>
  <c r="T16"/>
  <c r="W16" s="1"/>
  <c r="V26" i="16"/>
  <c r="V16" i="17"/>
  <c r="Y32" i="21"/>
  <c r="Z32" s="1"/>
  <c r="V32" i="9"/>
  <c r="W32" s="1"/>
  <c r="Y18" i="21"/>
  <c r="Z18" s="1"/>
  <c r="Y60" i="16"/>
  <c r="Z60" s="1"/>
  <c r="Y24" i="21"/>
  <c r="Z24" s="1"/>
  <c r="I94" i="6"/>
  <c r="V26" i="17"/>
  <c r="W26" s="1"/>
  <c r="K66" i="6"/>
  <c r="J67" s="1"/>
  <c r="F66"/>
  <c r="I66" s="1"/>
  <c r="E67" s="1"/>
  <c r="V26" i="21"/>
  <c r="K89" i="6"/>
  <c r="J90" s="1"/>
  <c r="I27"/>
  <c r="I87" i="5"/>
  <c r="V24" i="16"/>
  <c r="T24"/>
  <c r="T27" i="21"/>
  <c r="Y27"/>
  <c r="Z27" s="1"/>
  <c r="Z28" s="1"/>
  <c r="I102" i="6"/>
  <c r="V26" i="19"/>
  <c r="W26" s="1"/>
  <c r="Y26"/>
  <c r="Z26" s="1"/>
  <c r="V24"/>
  <c r="T24"/>
  <c r="T27" i="13"/>
  <c r="Y24"/>
  <c r="Z24" s="1"/>
  <c r="V27"/>
  <c r="K16" i="12"/>
  <c r="L16" s="1"/>
  <c r="F16"/>
  <c r="I16" s="1"/>
  <c r="K18" i="19"/>
  <c r="L18" s="1"/>
  <c r="F18" i="9"/>
  <c r="I18" s="1"/>
  <c r="K18"/>
  <c r="L18" s="1"/>
  <c r="T8" i="19"/>
  <c r="T17" i="9"/>
  <c r="I72" i="7"/>
  <c r="I78"/>
  <c r="Y35" i="17"/>
  <c r="Z35" s="1"/>
  <c r="Z36" s="1"/>
  <c r="I63" i="7"/>
  <c r="Y33" i="9"/>
  <c r="Z33" s="1"/>
  <c r="V18" i="10"/>
  <c r="V17" i="9"/>
  <c r="V8" i="16"/>
  <c r="T8" i="9"/>
  <c r="K58" i="4"/>
  <c r="J59" s="1"/>
  <c r="T18" i="10"/>
  <c r="V13" i="11"/>
  <c r="W13" s="1"/>
  <c r="W14" s="1"/>
  <c r="V8" i="19"/>
  <c r="I110" i="7"/>
  <c r="V33" i="9"/>
  <c r="W33" s="1"/>
  <c r="T30" i="16"/>
  <c r="V30"/>
  <c r="V28"/>
  <c r="T28"/>
  <c r="T26"/>
  <c r="I72" i="5"/>
  <c r="T23" i="16"/>
  <c r="K14" i="5"/>
  <c r="J15" s="1"/>
  <c r="F14"/>
  <c r="I14" s="1"/>
  <c r="E15" s="1"/>
  <c r="Y7" i="13"/>
  <c r="Z7" s="1"/>
  <c r="I87" i="1"/>
  <c r="F18" i="19"/>
  <c r="I18" s="1"/>
  <c r="K19"/>
  <c r="L19" s="1"/>
  <c r="L20" s="1"/>
  <c r="K16"/>
  <c r="L16" s="1"/>
  <c r="F89" i="1"/>
  <c r="H89"/>
  <c r="H16" i="19"/>
  <c r="I16" s="1"/>
  <c r="K22" i="4"/>
  <c r="J23" s="1"/>
  <c r="F22"/>
  <c r="I22" s="1"/>
  <c r="E23" s="1"/>
  <c r="V17" i="21"/>
  <c r="T17" i="13"/>
  <c r="Y18" i="9"/>
  <c r="Z18" s="1"/>
  <c r="Y13" i="11"/>
  <c r="Z13" s="1"/>
  <c r="Z14" s="1"/>
  <c r="F24" i="14"/>
  <c r="H23"/>
  <c r="F23"/>
  <c r="H51" i="2"/>
  <c r="F18" i="10"/>
  <c r="I18" s="1"/>
  <c r="F18" i="13"/>
  <c r="I18" s="1"/>
  <c r="K18"/>
  <c r="L18" s="1"/>
  <c r="I28" i="1"/>
  <c r="I104" i="4"/>
  <c r="I94"/>
  <c r="T14" i="16"/>
  <c r="W14" s="1"/>
  <c r="T12"/>
  <c r="V12"/>
  <c r="V11"/>
  <c r="W11" s="1"/>
  <c r="T10"/>
  <c r="K66" i="4"/>
  <c r="J67" s="1"/>
  <c r="H58"/>
  <c r="I58" s="1"/>
  <c r="E59" s="1"/>
  <c r="Y7" i="11"/>
  <c r="Z7" s="1"/>
  <c r="Z8" s="1"/>
  <c r="T7" i="21"/>
  <c r="V7"/>
  <c r="I27" i="4"/>
  <c r="V10" i="9"/>
  <c r="V7" i="11"/>
  <c r="W7" s="1"/>
  <c r="W8" s="1"/>
  <c r="T8" i="21"/>
  <c r="W8" s="1"/>
  <c r="Y8"/>
  <c r="Z8" s="1"/>
  <c r="W8" i="18"/>
  <c r="F44" i="4"/>
  <c r="I44" s="1"/>
  <c r="E45" s="1"/>
  <c r="V9" i="13"/>
  <c r="W9" s="1"/>
  <c r="Y9"/>
  <c r="Z9" s="1"/>
  <c r="V7"/>
  <c r="W7" s="1"/>
  <c r="Y9" i="21"/>
  <c r="Z9" s="1"/>
  <c r="T9"/>
  <c r="W9" s="1"/>
  <c r="Y7" i="10"/>
  <c r="Z7" s="1"/>
  <c r="H89" i="4"/>
  <c r="I89" s="1"/>
  <c r="E90" s="1"/>
  <c r="K89"/>
  <c r="J90" s="1"/>
  <c r="T7" i="19"/>
  <c r="F66" i="4"/>
  <c r="I66" s="1"/>
  <c r="E67" s="1"/>
  <c r="V8" i="17"/>
  <c r="W8" s="1"/>
  <c r="Y8"/>
  <c r="Z8" s="1"/>
  <c r="K30" i="4"/>
  <c r="J31" s="1"/>
  <c r="T10" i="13"/>
  <c r="W10" s="1"/>
  <c r="W11" s="1"/>
  <c r="H30" i="4"/>
  <c r="I30" s="1"/>
  <c r="E31" s="1"/>
  <c r="T10" i="9"/>
  <c r="V7"/>
  <c r="W7" s="1"/>
  <c r="Y7"/>
  <c r="Z7" s="1"/>
  <c r="H14" i="4"/>
  <c r="I14" s="1"/>
  <c r="E15" s="1"/>
  <c r="F7"/>
  <c r="H7"/>
  <c r="V18" i="13"/>
  <c r="V17"/>
  <c r="I110" i="5"/>
  <c r="F105"/>
  <c r="I105" s="1"/>
  <c r="E106" s="1"/>
  <c r="K105"/>
  <c r="J106" s="1"/>
  <c r="V17" i="19"/>
  <c r="T17"/>
  <c r="K66" i="5"/>
  <c r="J67" s="1"/>
  <c r="T16" i="17"/>
  <c r="V19"/>
  <c r="W19" s="1"/>
  <c r="W20" s="1"/>
  <c r="I63" i="5"/>
  <c r="T16" i="9"/>
  <c r="I104" i="5"/>
  <c r="I103"/>
  <c r="T16" i="10"/>
  <c r="F30" i="5"/>
  <c r="I30" s="1"/>
  <c r="E31" s="1"/>
  <c r="K89"/>
  <c r="J90" s="1"/>
  <c r="H97"/>
  <c r="I97" s="1"/>
  <c r="E98" s="1"/>
  <c r="K97"/>
  <c r="J98" s="1"/>
  <c r="V16" i="10"/>
  <c r="T18" i="19"/>
  <c r="F89" i="5"/>
  <c r="I89" s="1"/>
  <c r="E90" s="1"/>
  <c r="I29"/>
  <c r="Y19" i="13"/>
  <c r="Z19" s="1"/>
  <c r="Z20" s="1"/>
  <c r="K30" i="5"/>
  <c r="J31" s="1"/>
  <c r="T18" i="9"/>
  <c r="W18" s="1"/>
  <c r="T17" i="12"/>
  <c r="Y17"/>
  <c r="Z17" s="1"/>
  <c r="Z18" s="1"/>
  <c r="V17"/>
  <c r="V15"/>
  <c r="W15" s="1"/>
  <c r="K38" i="16"/>
  <c r="L38" s="1"/>
  <c r="E10" i="21"/>
  <c r="V34" i="10"/>
  <c r="I29" i="7"/>
  <c r="V32" i="10"/>
  <c r="I28" i="7"/>
  <c r="V34" i="9"/>
  <c r="W34" s="1"/>
  <c r="T34" i="10"/>
  <c r="Y34" i="9"/>
  <c r="Z34" s="1"/>
  <c r="I20" i="7"/>
  <c r="M7" i="21"/>
  <c r="H7" s="1"/>
  <c r="M24" i="12"/>
  <c r="F24" s="1"/>
  <c r="K34" i="21"/>
  <c r="L34" s="1"/>
  <c r="E10" i="10"/>
  <c r="F32"/>
  <c r="I32" s="1"/>
  <c r="F89" i="3"/>
  <c r="F35" i="19"/>
  <c r="H89" i="3"/>
  <c r="K34" i="17"/>
  <c r="L34" s="1"/>
  <c r="H66" i="3"/>
  <c r="I66" s="1"/>
  <c r="E67" s="1"/>
  <c r="F32" i="17"/>
  <c r="I32" s="1"/>
  <c r="K30" i="20"/>
  <c r="L30" s="1"/>
  <c r="I31"/>
  <c r="I32" s="1"/>
  <c r="M32" s="1"/>
  <c r="F29"/>
  <c r="I29" s="1"/>
  <c r="K58" i="3"/>
  <c r="J59" s="1"/>
  <c r="L59" s="1"/>
  <c r="I51"/>
  <c r="E52" s="1"/>
  <c r="K51"/>
  <c r="J52" s="1"/>
  <c r="H44"/>
  <c r="I44" s="1"/>
  <c r="E45" s="1"/>
  <c r="F30"/>
  <c r="I30" s="1"/>
  <c r="E31" s="1"/>
  <c r="K31" i="12"/>
  <c r="L31" s="1"/>
  <c r="L32" s="1"/>
  <c r="K14" i="3"/>
  <c r="J15" s="1"/>
  <c r="F14"/>
  <c r="I14" s="1"/>
  <c r="E15" s="1"/>
  <c r="H7"/>
  <c r="H23" i="20"/>
  <c r="I23" s="1"/>
  <c r="F23" i="18"/>
  <c r="I23" s="1"/>
  <c r="I32" i="21"/>
  <c r="K32" i="10"/>
  <c r="L32" s="1"/>
  <c r="I34" i="13"/>
  <c r="K30" i="3"/>
  <c r="J31" s="1"/>
  <c r="F35" i="9"/>
  <c r="I35" s="1"/>
  <c r="I36" s="1"/>
  <c r="F32"/>
  <c r="I32" s="1"/>
  <c r="K30" i="12"/>
  <c r="L30" s="1"/>
  <c r="F30"/>
  <c r="I30" s="1"/>
  <c r="H25" i="21"/>
  <c r="I25" s="1"/>
  <c r="I102" i="1"/>
  <c r="I96"/>
  <c r="I13"/>
  <c r="I16" i="13"/>
  <c r="K15" i="12"/>
  <c r="L15" s="1"/>
  <c r="H15"/>
  <c r="I15" s="1"/>
  <c r="K7" i="1"/>
  <c r="J8" s="1"/>
  <c r="H7"/>
  <c r="I7" s="1"/>
  <c r="E8" s="1"/>
  <c r="H16" i="21"/>
  <c r="I16" s="1"/>
  <c r="K18" i="10"/>
  <c r="L18" s="1"/>
  <c r="F19" i="13"/>
  <c r="I19" s="1"/>
  <c r="I20" s="1"/>
  <c r="I27" i="1"/>
  <c r="K14"/>
  <c r="J15" s="1"/>
  <c r="I12"/>
  <c r="F105"/>
  <c r="H105"/>
  <c r="K16" i="21"/>
  <c r="L16" s="1"/>
  <c r="H17" i="10"/>
  <c r="H97" i="1"/>
  <c r="I97" s="1"/>
  <c r="E98" s="1"/>
  <c r="K97"/>
  <c r="J98" s="1"/>
  <c r="F17" i="10"/>
  <c r="K30" i="1"/>
  <c r="J31" s="1"/>
  <c r="K19" i="13"/>
  <c r="L19" s="1"/>
  <c r="L20" s="1"/>
  <c r="F30" i="1"/>
  <c r="H30"/>
  <c r="I19"/>
  <c r="F14"/>
  <c r="I14" s="1"/>
  <c r="E15" s="1"/>
  <c r="M7" i="10"/>
  <c r="F7" s="1"/>
  <c r="F38" i="16"/>
  <c r="I38" s="1"/>
  <c r="K25" i="17"/>
  <c r="L25" s="1"/>
  <c r="F25"/>
  <c r="I25" s="1"/>
  <c r="K23" i="18"/>
  <c r="L23" s="1"/>
  <c r="L18" i="11"/>
  <c r="L19" s="1"/>
  <c r="M8" i="9"/>
  <c r="F8" s="1"/>
  <c r="F18" i="11"/>
  <c r="H26" i="10"/>
  <c r="I26" s="1"/>
  <c r="I64" i="2"/>
  <c r="I88"/>
  <c r="H26" i="13"/>
  <c r="F22" i="12"/>
  <c r="I22" s="1"/>
  <c r="K22"/>
  <c r="L22" s="1"/>
  <c r="H18" i="11"/>
  <c r="I94" i="2"/>
  <c r="H89"/>
  <c r="I89" s="1"/>
  <c r="E90" s="1"/>
  <c r="I65"/>
  <c r="H23" i="15"/>
  <c r="F23"/>
  <c r="K23"/>
  <c r="L23" s="1"/>
  <c r="F23" i="12"/>
  <c r="H23"/>
  <c r="I110" i="2"/>
  <c r="H105"/>
  <c r="I105" s="1"/>
  <c r="E106" s="1"/>
  <c r="K105"/>
  <c r="J106" s="1"/>
  <c r="K26" i="10"/>
  <c r="L26" s="1"/>
  <c r="F24"/>
  <c r="H26" i="19"/>
  <c r="I26" s="1"/>
  <c r="K26"/>
  <c r="L26" s="1"/>
  <c r="F25"/>
  <c r="I25" s="1"/>
  <c r="K25"/>
  <c r="L25" s="1"/>
  <c r="K89" i="2"/>
  <c r="J90" s="1"/>
  <c r="G10" i="21"/>
  <c r="I87" i="7"/>
  <c r="I13"/>
  <c r="I12"/>
  <c r="O28" i="8"/>
  <c r="Y33" i="21"/>
  <c r="Z33" s="1"/>
  <c r="T33"/>
  <c r="W33" s="1"/>
  <c r="I103" i="7"/>
  <c r="T32" i="10"/>
  <c r="T34" i="13"/>
  <c r="M9"/>
  <c r="F9" s="1"/>
  <c r="I104" i="7"/>
  <c r="V34" i="13"/>
  <c r="I19" i="7"/>
  <c r="I6"/>
  <c r="T34" i="21"/>
  <c r="W34" s="1"/>
  <c r="I88" i="7"/>
  <c r="V32" i="19"/>
  <c r="I65" i="7"/>
  <c r="T34" i="17"/>
  <c r="I64" i="7"/>
  <c r="V29" i="12"/>
  <c r="W29" s="1"/>
  <c r="Y34" i="21"/>
  <c r="Z34" s="1"/>
  <c r="I94" i="7"/>
  <c r="T32" i="19"/>
  <c r="V34" i="17"/>
  <c r="K30" i="7"/>
  <c r="J31" s="1"/>
  <c r="F30"/>
  <c r="I30" s="1"/>
  <c r="E31" s="1"/>
  <c r="V32" i="13"/>
  <c r="Y35" i="9"/>
  <c r="Z35" s="1"/>
  <c r="Z36" s="1"/>
  <c r="T35"/>
  <c r="M28" i="8"/>
  <c r="H24" i="10"/>
  <c r="H43" i="16"/>
  <c r="F43"/>
  <c r="F81" i="2"/>
  <c r="H42" i="16"/>
  <c r="F42"/>
  <c r="H41"/>
  <c r="F41"/>
  <c r="H81" i="2"/>
  <c r="H39" i="16"/>
  <c r="F39"/>
  <c r="H24" i="17"/>
  <c r="I24" s="1"/>
  <c r="K24"/>
  <c r="L24" s="1"/>
  <c r="F26" i="13"/>
  <c r="F7" i="2"/>
  <c r="H97"/>
  <c r="F97"/>
  <c r="K66"/>
  <c r="J67" s="1"/>
  <c r="F66"/>
  <c r="I66" s="1"/>
  <c r="E67" s="1"/>
  <c r="H30"/>
  <c r="I30" s="1"/>
  <c r="E31" s="1"/>
  <c r="K30"/>
  <c r="J31" s="1"/>
  <c r="H22"/>
  <c r="F22"/>
  <c r="K25" i="9"/>
  <c r="L25" s="1"/>
  <c r="K22" i="2"/>
  <c r="J23" s="1"/>
  <c r="K14"/>
  <c r="J15" s="1"/>
  <c r="H7"/>
  <c r="F35" i="21"/>
  <c r="K35"/>
  <c r="L35" s="1"/>
  <c r="L36" s="1"/>
  <c r="T29" i="20"/>
  <c r="V29"/>
  <c r="H56" i="16"/>
  <c r="K56"/>
  <c r="L56" s="1"/>
  <c r="F30" i="18"/>
  <c r="H30"/>
  <c r="M8" i="16"/>
  <c r="K8" s="1"/>
  <c r="L8" s="1"/>
  <c r="K30" i="18"/>
  <c r="L30" s="1"/>
  <c r="K26" i="21"/>
  <c r="L26" s="1"/>
  <c r="H26"/>
  <c r="I26" s="1"/>
  <c r="I34"/>
  <c r="V23" i="20"/>
  <c r="T23"/>
  <c r="T34" i="19"/>
  <c r="T25"/>
  <c r="K23" i="20"/>
  <c r="L23" s="1"/>
  <c r="Y33" i="19"/>
  <c r="Z33" s="1"/>
  <c r="E9" i="18"/>
  <c r="M7"/>
  <c r="F7" s="1"/>
  <c r="M8"/>
  <c r="K8" s="1"/>
  <c r="L8" s="1"/>
  <c r="K24" i="19"/>
  <c r="L24" s="1"/>
  <c r="V9"/>
  <c r="H60" i="16"/>
  <c r="K60"/>
  <c r="L60" s="1"/>
  <c r="Y16" i="20"/>
  <c r="Z16" s="1"/>
  <c r="J10" i="19"/>
  <c r="F53" i="16"/>
  <c r="K53"/>
  <c r="L53" s="1"/>
  <c r="M7" i="20"/>
  <c r="H7" s="1"/>
  <c r="K26" i="17"/>
  <c r="L26" s="1"/>
  <c r="T56" i="16"/>
  <c r="Y56"/>
  <c r="Z56" s="1"/>
  <c r="M16"/>
  <c r="F16" s="1"/>
  <c r="H33" i="17"/>
  <c r="I33" s="1"/>
  <c r="M12" i="16"/>
  <c r="K12" s="1"/>
  <c r="L12" s="1"/>
  <c r="T54"/>
  <c r="W54" s="1"/>
  <c r="Y54"/>
  <c r="Z54" s="1"/>
  <c r="K22" i="14"/>
  <c r="L22" s="1"/>
  <c r="F22"/>
  <c r="H22"/>
  <c r="E9" i="12"/>
  <c r="M7"/>
  <c r="K7" s="1"/>
  <c r="L7" s="1"/>
  <c r="V30" i="18"/>
  <c r="Y18" i="11"/>
  <c r="Z18" s="1"/>
  <c r="Z19" s="1"/>
  <c r="T18"/>
  <c r="Y24" i="10"/>
  <c r="Z24" s="1"/>
  <c r="T24"/>
  <c r="O32" i="8"/>
  <c r="H15" i="15"/>
  <c r="F15"/>
  <c r="I15" s="1"/>
  <c r="F13" i="11"/>
  <c r="L13"/>
  <c r="L14" s="1"/>
  <c r="K13"/>
  <c r="H13"/>
  <c r="F26" i="9"/>
  <c r="K26"/>
  <c r="L26" s="1"/>
  <c r="H26"/>
  <c r="O33" i="8"/>
  <c r="V18" i="11"/>
  <c r="V24" i="10"/>
  <c r="M9" i="9"/>
  <c r="F9" s="1"/>
  <c r="AA24" i="18"/>
  <c r="V24" s="1"/>
  <c r="K31" i="8"/>
  <c r="L118" i="5"/>
  <c r="F118" s="1"/>
  <c r="Y17" i="16"/>
  <c r="Z17" s="1"/>
  <c r="Z18" s="1"/>
  <c r="K31" i="15"/>
  <c r="L31" s="1"/>
  <c r="L32" s="1"/>
  <c r="D33" i="8"/>
  <c r="V23" i="11"/>
  <c r="W23" s="1"/>
  <c r="W24" s="1"/>
  <c r="H16" i="9"/>
  <c r="F16"/>
  <c r="V27" i="19"/>
  <c r="W27" s="1"/>
  <c r="W28" s="1"/>
  <c r="AA27" i="17"/>
  <c r="V27" s="1"/>
  <c r="H35"/>
  <c r="I35" s="1"/>
  <c r="I36" s="1"/>
  <c r="H19"/>
  <c r="I19" s="1"/>
  <c r="I20" s="1"/>
  <c r="H17" i="18"/>
  <c r="I17" s="1"/>
  <c r="I18" s="1"/>
  <c r="M13" i="16"/>
  <c r="K13" s="1"/>
  <c r="L13" s="1"/>
  <c r="J9" i="12"/>
  <c r="F16" i="10"/>
  <c r="I16" s="1"/>
  <c r="F66" i="7"/>
  <c r="K66"/>
  <c r="J67" s="1"/>
  <c r="F44"/>
  <c r="I44" s="1"/>
  <c r="E45" s="1"/>
  <c r="K44"/>
  <c r="J45" s="1"/>
  <c r="AA35" i="13"/>
  <c r="T35" s="1"/>
  <c r="AA31" i="12"/>
  <c r="V31" s="1"/>
  <c r="K51" i="5"/>
  <c r="J52" s="1"/>
  <c r="I32" i="8"/>
  <c r="G31"/>
  <c r="L118" i="3"/>
  <c r="K118" s="1"/>
  <c r="J119" s="1"/>
  <c r="G36" i="8" s="1"/>
  <c r="K35" i="13"/>
  <c r="L35" s="1"/>
  <c r="L36" s="1"/>
  <c r="Y7" i="17"/>
  <c r="Z7" s="1"/>
  <c r="Y8" i="10"/>
  <c r="Z8" s="1"/>
  <c r="V8"/>
  <c r="H37" i="6"/>
  <c r="F14"/>
  <c r="K14"/>
  <c r="J15" s="1"/>
  <c r="V9" i="20"/>
  <c r="W9" s="1"/>
  <c r="W10" s="1"/>
  <c r="K16" i="10"/>
  <c r="L16" s="1"/>
  <c r="I27" i="7"/>
  <c r="H35" i="13"/>
  <c r="I35" s="1"/>
  <c r="I36" s="1"/>
  <c r="H27" i="10"/>
  <c r="I27" s="1"/>
  <c r="I28" s="1"/>
  <c r="V9" i="12"/>
  <c r="W9" s="1"/>
  <c r="W10" s="1"/>
  <c r="J9" i="18"/>
  <c r="T40" i="16"/>
  <c r="W40" s="1"/>
  <c r="AA31" i="15"/>
  <c r="AA10" i="19"/>
  <c r="T10" s="1"/>
  <c r="K19" i="17"/>
  <c r="L19" s="1"/>
  <c r="L20" s="1"/>
  <c r="F22" i="7"/>
  <c r="K22"/>
  <c r="J23" s="1"/>
  <c r="H7" i="5"/>
  <c r="I7" s="1"/>
  <c r="E8" s="1"/>
  <c r="Y9" i="12"/>
  <c r="Z9" s="1"/>
  <c r="Z10" s="1"/>
  <c r="K35" i="17"/>
  <c r="L35" s="1"/>
  <c r="L36" s="1"/>
  <c r="K22" i="3"/>
  <c r="J23" s="1"/>
  <c r="H19" i="9"/>
  <c r="V24" i="12"/>
  <c r="W24" s="1"/>
  <c r="W25" s="1"/>
  <c r="I43" i="7"/>
  <c r="M27" i="19"/>
  <c r="F27" s="1"/>
  <c r="K37" i="2"/>
  <c r="J38" s="1"/>
  <c r="H31" i="12"/>
  <c r="I31" s="1"/>
  <c r="I32" s="1"/>
  <c r="H22" i="7"/>
  <c r="M19" i="10"/>
  <c r="F19" s="1"/>
  <c r="K24" i="21"/>
  <c r="L24" s="1"/>
  <c r="H24"/>
  <c r="I24" s="1"/>
  <c r="H18"/>
  <c r="I18" s="1"/>
  <c r="M8"/>
  <c r="H8" s="1"/>
  <c r="Y23" i="20"/>
  <c r="Z23" s="1"/>
  <c r="H22"/>
  <c r="I22" s="1"/>
  <c r="T8"/>
  <c r="V8"/>
  <c r="K25" i="21"/>
  <c r="L25" s="1"/>
  <c r="Y29" i="20"/>
  <c r="Z29" s="1"/>
  <c r="H33" i="19"/>
  <c r="I33" s="1"/>
  <c r="H24"/>
  <c r="I24" s="1"/>
  <c r="F16" i="20"/>
  <c r="J10" i="21"/>
  <c r="H16" i="20"/>
  <c r="K32" i="19"/>
  <c r="L32" s="1"/>
  <c r="W29" i="18"/>
  <c r="G9"/>
  <c r="V33" i="19"/>
  <c r="W33" s="1"/>
  <c r="V18"/>
  <c r="V7"/>
  <c r="V7" i="18"/>
  <c r="W7" s="1"/>
  <c r="K58" i="16"/>
  <c r="L58" s="1"/>
  <c r="H58"/>
  <c r="M9" i="21"/>
  <c r="H9" s="1"/>
  <c r="H53" i="16"/>
  <c r="T16" i="19"/>
  <c r="H22" i="18"/>
  <c r="I22" s="1"/>
  <c r="E10" i="17"/>
  <c r="M7"/>
  <c r="F7" s="1"/>
  <c r="V56" i="16"/>
  <c r="M9" i="19"/>
  <c r="F9" s="1"/>
  <c r="Y7" i="18"/>
  <c r="Z7" s="1"/>
  <c r="M8" i="17"/>
  <c r="F8" s="1"/>
  <c r="T24"/>
  <c r="W24" s="1"/>
  <c r="Y24"/>
  <c r="Z24" s="1"/>
  <c r="T7"/>
  <c r="W7" s="1"/>
  <c r="E17" i="16"/>
  <c r="M7"/>
  <c r="K7" s="1"/>
  <c r="L7" s="1"/>
  <c r="K47"/>
  <c r="L47" s="1"/>
  <c r="H47"/>
  <c r="I47" s="1"/>
  <c r="V41"/>
  <c r="V38"/>
  <c r="V23"/>
  <c r="V10"/>
  <c r="V29" i="15"/>
  <c r="V16"/>
  <c r="V30" i="14"/>
  <c r="H26" i="17"/>
  <c r="I26" s="1"/>
  <c r="V47" i="16"/>
  <c r="E9" i="15"/>
  <c r="M7"/>
  <c r="F7" s="1"/>
  <c r="T22"/>
  <c r="W22" s="1"/>
  <c r="V7"/>
  <c r="Y63" i="16"/>
  <c r="Z63" s="1"/>
  <c r="Z64" s="1"/>
  <c r="M15"/>
  <c r="K15" s="1"/>
  <c r="L15" s="1"/>
  <c r="M11"/>
  <c r="K11" s="1"/>
  <c r="L11" s="1"/>
  <c r="T38"/>
  <c r="H22" i="15"/>
  <c r="F22"/>
  <c r="T7"/>
  <c r="W7" s="1"/>
  <c r="K15" i="14"/>
  <c r="L15" s="1"/>
  <c r="F15"/>
  <c r="H15"/>
  <c r="M7" i="11"/>
  <c r="K7" s="1"/>
  <c r="L7" s="1"/>
  <c r="L8" s="1"/>
  <c r="E16" i="8" s="1"/>
  <c r="T23" i="15"/>
  <c r="W23" s="1"/>
  <c r="Y17" i="10"/>
  <c r="Z17" s="1"/>
  <c r="T17"/>
  <c r="Y31" i="18"/>
  <c r="Z31" s="1"/>
  <c r="Z32" s="1"/>
  <c r="Y24" i="20"/>
  <c r="Z24" s="1"/>
  <c r="Z25" s="1"/>
  <c r="AA19" i="10"/>
  <c r="T19" s="1"/>
  <c r="F56" i="16"/>
  <c r="I56" s="1"/>
  <c r="M8" i="15"/>
  <c r="K8" s="1"/>
  <c r="L8" s="1"/>
  <c r="J9" i="14"/>
  <c r="T35" i="17"/>
  <c r="W35" s="1"/>
  <c r="W36" s="1"/>
  <c r="T31" i="18"/>
  <c r="W31" s="1"/>
  <c r="W32" s="1"/>
  <c r="F105" i="6"/>
  <c r="I105" s="1"/>
  <c r="E106" s="1"/>
  <c r="K105"/>
  <c r="J106" s="1"/>
  <c r="T41" i="16"/>
  <c r="W41" s="1"/>
  <c r="K32" i="13"/>
  <c r="L32" s="1"/>
  <c r="Y8" i="12"/>
  <c r="Z8" s="1"/>
  <c r="V8"/>
  <c r="W8" s="1"/>
  <c r="M7" i="9"/>
  <c r="H7" s="1"/>
  <c r="E10"/>
  <c r="K105" i="7"/>
  <c r="J106" s="1"/>
  <c r="H105"/>
  <c r="I105" s="1"/>
  <c r="E106" s="1"/>
  <c r="Y31" i="14"/>
  <c r="Z31" s="1"/>
  <c r="Z32" s="1"/>
  <c r="F14" i="7"/>
  <c r="I14" s="1"/>
  <c r="E15" s="1"/>
  <c r="K37" i="6"/>
  <c r="J38" s="1"/>
  <c r="Y24" i="12"/>
  <c r="Z24" s="1"/>
  <c r="Z25" s="1"/>
  <c r="T17" i="18"/>
  <c r="W17" s="1"/>
  <c r="W18" s="1"/>
  <c r="H105" i="4"/>
  <c r="I105" s="1"/>
  <c r="E106" s="1"/>
  <c r="F81"/>
  <c r="V9" i="18"/>
  <c r="F105" i="3"/>
  <c r="F37"/>
  <c r="K48" i="16"/>
  <c r="L48" s="1"/>
  <c r="L49" s="1"/>
  <c r="Y23" i="12"/>
  <c r="Z23" s="1"/>
  <c r="V23"/>
  <c r="W23" s="1"/>
  <c r="I33" i="10"/>
  <c r="K34" i="9"/>
  <c r="L34" s="1"/>
  <c r="H97" i="7"/>
  <c r="I97" s="1"/>
  <c r="E98" s="1"/>
  <c r="T10" i="17"/>
  <c r="M24" i="15"/>
  <c r="F24" s="1"/>
  <c r="M9" i="20"/>
  <c r="H9" s="1"/>
  <c r="K27" i="17"/>
  <c r="L27" s="1"/>
  <c r="L28" s="1"/>
  <c r="T44" i="16"/>
  <c r="W44" s="1"/>
  <c r="T24" i="15"/>
  <c r="T24" i="13"/>
  <c r="W24" s="1"/>
  <c r="V22" i="12"/>
  <c r="W22" s="1"/>
  <c r="AA10" i="10"/>
  <c r="Y10" s="1"/>
  <c r="Z10" s="1"/>
  <c r="Z11" s="1"/>
  <c r="K32" i="9"/>
  <c r="L32" s="1"/>
  <c r="AA35" i="21"/>
  <c r="K14" i="7"/>
  <c r="J15" s="1"/>
  <c r="Y27" i="19"/>
  <c r="Z27" s="1"/>
  <c r="Z28" s="1"/>
  <c r="H81" i="5"/>
  <c r="H66"/>
  <c r="I66" s="1"/>
  <c r="E67" s="1"/>
  <c r="T17" i="15"/>
  <c r="H22" i="5"/>
  <c r="I22" s="1"/>
  <c r="E23" s="1"/>
  <c r="K105" i="4"/>
  <c r="J106" s="1"/>
  <c r="H14" i="2"/>
  <c r="I14" s="1"/>
  <c r="E15" s="1"/>
  <c r="M19" i="21"/>
  <c r="K33" i="19"/>
  <c r="L33" s="1"/>
  <c r="I29" i="14"/>
  <c r="T8"/>
  <c r="W8" s="1"/>
  <c r="T18" i="13"/>
  <c r="M8" i="10"/>
  <c r="H8" s="1"/>
  <c r="T8"/>
  <c r="V24" i="15"/>
  <c r="I114" i="5"/>
  <c r="T9" i="18"/>
  <c r="T30" i="14"/>
  <c r="W30" s="1"/>
  <c r="F32" i="13"/>
  <c r="I32" s="1"/>
  <c r="K25" i="10"/>
  <c r="L25" s="1"/>
  <c r="J10"/>
  <c r="V17" i="15"/>
  <c r="H105" i="3"/>
  <c r="E31" i="8"/>
  <c r="L118" i="2"/>
  <c r="F118" s="1"/>
  <c r="H48" i="16"/>
  <c r="I48" s="1"/>
  <c r="I49" s="1"/>
  <c r="I114" i="7"/>
  <c r="F81" i="5"/>
  <c r="F37" i="4"/>
  <c r="I37" s="1"/>
  <c r="E38" s="1"/>
  <c r="L38" s="1"/>
  <c r="F97" i="3"/>
  <c r="M33" i="16"/>
  <c r="F33" s="1"/>
  <c r="K15" i="18"/>
  <c r="L15" s="1"/>
  <c r="I12" i="6"/>
  <c r="K7" i="5"/>
  <c r="J8" s="1"/>
  <c r="H37" i="3"/>
  <c r="D32" i="8"/>
  <c r="F19" i="9"/>
  <c r="T32" i="13"/>
  <c r="F58" i="7"/>
  <c r="I58" s="1"/>
  <c r="E59" s="1"/>
  <c r="H7"/>
  <c r="I7" s="1"/>
  <c r="E8" s="1"/>
  <c r="V19" i="13"/>
  <c r="W19" s="1"/>
  <c r="W20" s="1"/>
  <c r="L118" i="4"/>
  <c r="F118" s="1"/>
  <c r="I31" i="8"/>
  <c r="V17" i="16"/>
  <c r="W17" s="1"/>
  <c r="W18" s="1"/>
  <c r="H51" i="4"/>
  <c r="K35" i="9"/>
  <c r="L35" s="1"/>
  <c r="L36" s="1"/>
  <c r="I114" i="2"/>
  <c r="J9" i="15"/>
  <c r="M8" i="12"/>
  <c r="H14" i="6"/>
  <c r="F97" i="4"/>
  <c r="K17" i="18"/>
  <c r="L17" s="1"/>
  <c r="L18" s="1"/>
  <c r="Y15" i="12"/>
  <c r="Z15" s="1"/>
  <c r="K81" i="7"/>
  <c r="J82" s="1"/>
  <c r="V35" i="9"/>
  <c r="I94" i="5"/>
  <c r="Y9" i="20"/>
  <c r="Z9" s="1"/>
  <c r="Z10" s="1"/>
  <c r="F17" i="14"/>
  <c r="K17" i="21"/>
  <c r="L17" s="1"/>
  <c r="H17"/>
  <c r="F17"/>
  <c r="M8" i="19"/>
  <c r="H8" s="1"/>
  <c r="F46" i="16"/>
  <c r="K46"/>
  <c r="L46" s="1"/>
  <c r="T15" i="18"/>
  <c r="Y15"/>
  <c r="Z15" s="1"/>
  <c r="T17" i="17"/>
  <c r="Y17"/>
  <c r="Z17" s="1"/>
  <c r="G10"/>
  <c r="G17" i="16"/>
  <c r="G9" i="15"/>
  <c r="T62" i="16"/>
  <c r="W62" s="1"/>
  <c r="Y62"/>
  <c r="Z62" s="1"/>
  <c r="Y29" i="14"/>
  <c r="Z29" s="1"/>
  <c r="T29"/>
  <c r="W29" s="1"/>
  <c r="Y33" i="10"/>
  <c r="Z33" s="1"/>
  <c r="T33"/>
  <c r="W33" s="1"/>
  <c r="Y9"/>
  <c r="Z9" s="1"/>
  <c r="T9"/>
  <c r="F17" i="9"/>
  <c r="I17" s="1"/>
  <c r="K17"/>
  <c r="L17" s="1"/>
  <c r="K32" i="8"/>
  <c r="M9" i="17"/>
  <c r="F9" s="1"/>
  <c r="J10" i="13"/>
  <c r="F33" i="9"/>
  <c r="K33"/>
  <c r="L33" s="1"/>
  <c r="H33"/>
  <c r="F24"/>
  <c r="K24"/>
  <c r="L24" s="1"/>
  <c r="H24"/>
  <c r="W24" i="20"/>
  <c r="W25" s="1"/>
  <c r="J10" i="17"/>
  <c r="M10" i="16"/>
  <c r="K10" s="1"/>
  <c r="L10" s="1"/>
  <c r="F29" i="12"/>
  <c r="K29"/>
  <c r="L29" s="1"/>
  <c r="AA27" i="10"/>
  <c r="F58" i="6"/>
  <c r="K58"/>
  <c r="J59" s="1"/>
  <c r="H58"/>
  <c r="Y24" i="18"/>
  <c r="Z24" s="1"/>
  <c r="Z25" s="1"/>
  <c r="AA27" i="9"/>
  <c r="V27" s="1"/>
  <c r="AA19" i="21"/>
  <c r="T19" s="1"/>
  <c r="AA19" i="19"/>
  <c r="T19" s="1"/>
  <c r="V35" i="10"/>
  <c r="W35" s="1"/>
  <c r="W36" s="1"/>
  <c r="AA48" i="16"/>
  <c r="T48" s="1"/>
  <c r="I33" i="8"/>
  <c r="M24" i="18"/>
  <c r="K24" s="1"/>
  <c r="L24" s="1"/>
  <c r="L25" s="1"/>
  <c r="K17" i="17"/>
  <c r="L17" s="1"/>
  <c r="Y16" i="13"/>
  <c r="Z16" s="1"/>
  <c r="V16"/>
  <c r="G10"/>
  <c r="Y16" i="12"/>
  <c r="Z16" s="1"/>
  <c r="V16"/>
  <c r="G9"/>
  <c r="F25" i="10"/>
  <c r="I25" s="1"/>
  <c r="K89" i="7"/>
  <c r="J90" s="1"/>
  <c r="H89"/>
  <c r="I89" s="1"/>
  <c r="E90" s="1"/>
  <c r="K51" i="6"/>
  <c r="J52" s="1"/>
  <c r="H51"/>
  <c r="Y17" i="20"/>
  <c r="Z17" s="1"/>
  <c r="Z18" s="1"/>
  <c r="E32" i="8"/>
  <c r="K8" i="14"/>
  <c r="L8" s="1"/>
  <c r="AA35" i="19"/>
  <c r="T35" s="1"/>
  <c r="F51" i="6"/>
  <c r="I51" s="1"/>
  <c r="E52" s="1"/>
  <c r="L52" s="1"/>
  <c r="F30"/>
  <c r="I30" s="1"/>
  <c r="E31" s="1"/>
  <c r="K30"/>
  <c r="J31" s="1"/>
  <c r="E33" i="8"/>
  <c r="H29" i="12"/>
  <c r="H35" i="21"/>
  <c r="F31" i="14"/>
  <c r="M27" i="9"/>
  <c r="K27" s="1"/>
  <c r="L27" s="1"/>
  <c r="L28" s="1"/>
  <c r="M17" i="12"/>
  <c r="F17" s="1"/>
  <c r="M63" i="16"/>
  <c r="M27" i="21"/>
  <c r="K37" i="7"/>
  <c r="J38" s="1"/>
  <c r="H37"/>
  <c r="J10" i="9"/>
  <c r="H97" i="3"/>
  <c r="K22" i="1"/>
  <c r="J23" s="1"/>
  <c r="F22"/>
  <c r="K15" i="15"/>
  <c r="L15" s="1"/>
  <c r="Y30" i="12"/>
  <c r="Z30" s="1"/>
  <c r="V30"/>
  <c r="K58" i="2"/>
  <c r="J59" s="1"/>
  <c r="K58" i="7"/>
  <c r="J59" s="1"/>
  <c r="K33" i="21"/>
  <c r="L33" s="1"/>
  <c r="H33"/>
  <c r="I33" s="1"/>
  <c r="V30" i="20"/>
  <c r="T30"/>
  <c r="T22"/>
  <c r="W22" s="1"/>
  <c r="V16"/>
  <c r="W16" s="1"/>
  <c r="E10" i="19"/>
  <c r="M7"/>
  <c r="K7" s="1"/>
  <c r="L7" s="1"/>
  <c r="K34"/>
  <c r="L34" s="1"/>
  <c r="T30" i="18"/>
  <c r="K18" i="21"/>
  <c r="L18" s="1"/>
  <c r="V34" i="19"/>
  <c r="G10"/>
  <c r="V16"/>
  <c r="K62" i="16"/>
  <c r="L62" s="1"/>
  <c r="H62"/>
  <c r="I62" s="1"/>
  <c r="K22" i="20"/>
  <c r="L22" s="1"/>
  <c r="H46" i="16"/>
  <c r="V25" i="19"/>
  <c r="T9"/>
  <c r="V15" i="18"/>
  <c r="V17" i="17"/>
  <c r="I58" i="16"/>
  <c r="K54"/>
  <c r="L54" s="1"/>
  <c r="H54"/>
  <c r="I54" s="1"/>
  <c r="T22" i="18"/>
  <c r="W22" s="1"/>
  <c r="Y22"/>
  <c r="Z22" s="1"/>
  <c r="F34" i="17"/>
  <c r="I34" s="1"/>
  <c r="T63" i="16"/>
  <c r="W63" s="1"/>
  <c r="W64" s="1"/>
  <c r="V42"/>
  <c r="V23" i="15"/>
  <c r="V8"/>
  <c r="T9" i="17"/>
  <c r="W9" s="1"/>
  <c r="Y9"/>
  <c r="Z9" s="1"/>
  <c r="T43" i="16"/>
  <c r="W43" s="1"/>
  <c r="T8" i="15"/>
  <c r="W8" s="1"/>
  <c r="K22" i="18"/>
  <c r="L22" s="1"/>
  <c r="F60" i="16"/>
  <c r="I60" s="1"/>
  <c r="E9" i="14"/>
  <c r="H7"/>
  <c r="I7" s="1"/>
  <c r="K24" i="13"/>
  <c r="L24" s="1"/>
  <c r="F24"/>
  <c r="H24"/>
  <c r="Y7" i="12"/>
  <c r="Z7" s="1"/>
  <c r="T7"/>
  <c r="Y26" i="10"/>
  <c r="Z26" s="1"/>
  <c r="T26"/>
  <c r="W26" s="1"/>
  <c r="M31" i="8"/>
  <c r="L118" i="6"/>
  <c r="H118" s="1"/>
  <c r="T16" i="15"/>
  <c r="W16" s="1"/>
  <c r="V25" i="13"/>
  <c r="M7"/>
  <c r="H7" s="1"/>
  <c r="E10"/>
  <c r="F51" i="7"/>
  <c r="I51" s="1"/>
  <c r="E52" s="1"/>
  <c r="L52" s="1"/>
  <c r="K51"/>
  <c r="J52" s="1"/>
  <c r="K33" i="8"/>
  <c r="K33" i="17"/>
  <c r="L33" s="1"/>
  <c r="K16"/>
  <c r="L16" s="1"/>
  <c r="G9" i="14"/>
  <c r="M8" i="13"/>
  <c r="F8" s="1"/>
  <c r="Y22" i="12"/>
  <c r="Z22" s="1"/>
  <c r="F23" i="11"/>
  <c r="I23" s="1"/>
  <c r="I24" s="1"/>
  <c r="K23"/>
  <c r="L23" s="1"/>
  <c r="L24" s="1"/>
  <c r="G10" i="10"/>
  <c r="K97" i="7"/>
  <c r="J98" s="1"/>
  <c r="H66"/>
  <c r="K97" i="6"/>
  <c r="J98" s="1"/>
  <c r="H97"/>
  <c r="I97" s="1"/>
  <c r="E98" s="1"/>
  <c r="H44"/>
  <c r="F44"/>
  <c r="H22"/>
  <c r="F22"/>
  <c r="V17" i="20"/>
  <c r="W17" s="1"/>
  <c r="W18" s="1"/>
  <c r="AA19" i="9"/>
  <c r="V10" i="17"/>
  <c r="F51" i="4"/>
  <c r="I51" s="1"/>
  <c r="E52" s="1"/>
  <c r="L52" s="1"/>
  <c r="G33" i="8"/>
  <c r="M31" i="18"/>
  <c r="K31" s="1"/>
  <c r="L31" s="1"/>
  <c r="L32" s="1"/>
  <c r="K27" i="10"/>
  <c r="L27" s="1"/>
  <c r="L28" s="1"/>
  <c r="H27" i="17"/>
  <c r="I27" s="1"/>
  <c r="I28" s="1"/>
  <c r="F51" i="2"/>
  <c r="I51" s="1"/>
  <c r="E52" s="1"/>
  <c r="L52" s="1"/>
  <c r="M27" i="13"/>
  <c r="K17" i="15"/>
  <c r="L17" s="1"/>
  <c r="L18" s="1"/>
  <c r="J17" i="16"/>
  <c r="T33" i="13"/>
  <c r="W33" s="1"/>
  <c r="Y33"/>
  <c r="Z33" s="1"/>
  <c r="V7" i="10"/>
  <c r="W7" s="1"/>
  <c r="G10" i="9"/>
  <c r="H89" i="6"/>
  <c r="I89" s="1"/>
  <c r="E90" s="1"/>
  <c r="T8" i="16"/>
  <c r="V23" i="14"/>
  <c r="Y23"/>
  <c r="Z23" s="1"/>
  <c r="T26" i="13"/>
  <c r="W26" s="1"/>
  <c r="Y26"/>
  <c r="Z26" s="1"/>
  <c r="T16"/>
  <c r="Y29" i="12"/>
  <c r="Z29" s="1"/>
  <c r="T16"/>
  <c r="Y23" i="11"/>
  <c r="Z23" s="1"/>
  <c r="Z24" s="1"/>
  <c r="V17" i="10"/>
  <c r="F34" i="9"/>
  <c r="I34" s="1"/>
  <c r="F25"/>
  <c r="I25" s="1"/>
  <c r="O31" i="8"/>
  <c r="L118" i="7"/>
  <c r="H118" s="1"/>
  <c r="V31" i="14"/>
  <c r="V27" i="21"/>
  <c r="H22" i="3"/>
  <c r="I22" s="1"/>
  <c r="E23" s="1"/>
  <c r="H58" i="2"/>
  <c r="I58" s="1"/>
  <c r="E59" s="1"/>
  <c r="D31" i="8"/>
  <c r="L118" i="1"/>
  <c r="F118" s="1"/>
  <c r="K51"/>
  <c r="J52" s="1"/>
  <c r="F34" i="19"/>
  <c r="I34" s="1"/>
  <c r="F32"/>
  <c r="I32" s="1"/>
  <c r="M14" i="16"/>
  <c r="K14" s="1"/>
  <c r="L14" s="1"/>
  <c r="T25" i="13"/>
  <c r="V7" i="12"/>
  <c r="V9" i="10"/>
  <c r="M33" i="8"/>
  <c r="AA24" i="14"/>
  <c r="M9" i="10"/>
  <c r="H9" s="1"/>
  <c r="V9" i="9"/>
  <c r="W9" s="1"/>
  <c r="H81" i="7"/>
  <c r="I81" s="1"/>
  <c r="E82" s="1"/>
  <c r="K7"/>
  <c r="J8" s="1"/>
  <c r="I28" i="6"/>
  <c r="Y19" i="17"/>
  <c r="Z19" s="1"/>
  <c r="Z20" s="1"/>
  <c r="AA17" i="14"/>
  <c r="T17" s="1"/>
  <c r="W17" s="1"/>
  <c r="W18" s="1"/>
  <c r="AA18" s="1"/>
  <c r="G32" i="8"/>
  <c r="H35" i="19"/>
  <c r="I63" i="3"/>
  <c r="I35"/>
  <c r="I13"/>
  <c r="Y35" i="10"/>
  <c r="Z35" s="1"/>
  <c r="Z36" s="1"/>
  <c r="AA33" i="16"/>
  <c r="Y33" s="1"/>
  <c r="Z33" s="1"/>
  <c r="Z34" s="1"/>
  <c r="T9" i="15"/>
  <c r="W9" s="1"/>
  <c r="W10" s="1"/>
  <c r="AA10" s="1"/>
  <c r="AA9"/>
  <c r="M35" i="10"/>
  <c r="K44" i="3"/>
  <c r="J45" s="1"/>
  <c r="M9" i="16"/>
  <c r="K9" s="1"/>
  <c r="L9" s="1"/>
  <c r="F37" i="7"/>
  <c r="I37" s="1"/>
  <c r="E38" s="1"/>
  <c r="L38" s="1"/>
  <c r="Y17" i="18"/>
  <c r="Z17" s="1"/>
  <c r="Z18" s="1"/>
  <c r="H31" i="15"/>
  <c r="I31" s="1"/>
  <c r="I32" s="1"/>
  <c r="K66" i="1"/>
  <c r="J67" s="1"/>
  <c r="K25" i="13"/>
  <c r="L25" s="1"/>
  <c r="K16" i="9"/>
  <c r="L16" s="1"/>
  <c r="AA31" i="20"/>
  <c r="V31" s="1"/>
  <c r="H97" i="4"/>
  <c r="H81"/>
  <c r="V9" i="14"/>
  <c r="Y10" i="13"/>
  <c r="Z10" s="1"/>
  <c r="Z11" s="1"/>
  <c r="K14" i="4"/>
  <c r="J15" s="1"/>
  <c r="K66" i="3"/>
  <c r="J67" s="1"/>
  <c r="H22" i="1"/>
  <c r="I33" i="13"/>
  <c r="T30" i="12"/>
  <c r="K34" i="10"/>
  <c r="L34" s="1"/>
  <c r="K22" i="5"/>
  <c r="J23" s="1"/>
  <c r="I114" i="4"/>
  <c r="F25" i="13"/>
  <c r="I25" s="1"/>
  <c r="Y9" i="9"/>
  <c r="Z9" s="1"/>
  <c r="AA10" i="21"/>
  <c r="T10" s="1"/>
  <c r="H24" i="14"/>
  <c r="H19" i="19"/>
  <c r="I19" s="1"/>
  <c r="I20" s="1"/>
  <c r="W25" i="13" l="1"/>
  <c r="L8" i="6"/>
  <c r="I81" i="3"/>
  <c r="E82" s="1"/>
  <c r="L82" s="1"/>
  <c r="W25" i="16"/>
  <c r="I37" i="5"/>
  <c r="E38" s="1"/>
  <c r="L38" s="1"/>
  <c r="W17" i="15"/>
  <c r="W18" s="1"/>
  <c r="AA18" s="1"/>
  <c r="L45" i="2"/>
  <c r="W16" i="9"/>
  <c r="W8" i="13"/>
  <c r="W25" i="9"/>
  <c r="W30" i="18"/>
  <c r="W27" i="16"/>
  <c r="L45" i="5"/>
  <c r="L45" i="4"/>
  <c r="W32" i="17"/>
  <c r="W7" i="16"/>
  <c r="K24" i="20"/>
  <c r="L24" s="1"/>
  <c r="L25" s="1"/>
  <c r="F24"/>
  <c r="I24" s="1"/>
  <c r="I25" s="1"/>
  <c r="I46" i="16"/>
  <c r="M36" i="13"/>
  <c r="I7" i="3"/>
  <c r="E8" s="1"/>
  <c r="L8" s="1"/>
  <c r="L82" i="1"/>
  <c r="I44" i="6"/>
  <c r="E45" s="1"/>
  <c r="L45" s="1"/>
  <c r="W24" i="15"/>
  <c r="W25" s="1"/>
  <c r="AA25" s="1"/>
  <c r="AA32" i="18"/>
  <c r="W26" i="21"/>
  <c r="L82" i="6"/>
  <c r="L67"/>
  <c r="AA25" i="20"/>
  <c r="W17" i="21"/>
  <c r="W30" i="16"/>
  <c r="AA18" i="20"/>
  <c r="K8"/>
  <c r="L8" s="1"/>
  <c r="L59" i="4"/>
  <c r="W9" i="18"/>
  <c r="W10" s="1"/>
  <c r="AA10" s="1"/>
  <c r="I89" i="3"/>
  <c r="E90" s="1"/>
  <c r="L90" s="1"/>
  <c r="I35" i="19"/>
  <c r="I36" s="1"/>
  <c r="M36" s="1"/>
  <c r="M36" i="17"/>
  <c r="H8" i="20"/>
  <c r="I8" s="1"/>
  <c r="L52" i="3"/>
  <c r="M32" i="15"/>
  <c r="M32" i="12"/>
  <c r="M18" i="15"/>
  <c r="M20" i="17"/>
  <c r="L67" i="1"/>
  <c r="I16" i="20"/>
  <c r="L52" i="1"/>
  <c r="I15" i="14"/>
  <c r="M18" i="18"/>
  <c r="Y27" i="9"/>
  <c r="Z27" s="1"/>
  <c r="Z28" s="1"/>
  <c r="W8"/>
  <c r="AA18" i="18"/>
  <c r="W26" i="16"/>
  <c r="W32"/>
  <c r="W28"/>
  <c r="W8" i="19"/>
  <c r="W16" i="17"/>
  <c r="W8" i="16"/>
  <c r="W24"/>
  <c r="W56"/>
  <c r="AA64"/>
  <c r="W24" i="19"/>
  <c r="Y27" i="17"/>
  <c r="Z27" s="1"/>
  <c r="Z28" s="1"/>
  <c r="W24" i="10"/>
  <c r="L90" i="6"/>
  <c r="T27" i="9"/>
  <c r="W27" s="1"/>
  <c r="W28" s="1"/>
  <c r="AA28" s="1"/>
  <c r="L106" i="6"/>
  <c r="W27" i="21"/>
  <c r="W28" s="1"/>
  <c r="AA28" s="1"/>
  <c r="L98" i="6"/>
  <c r="W25" i="19"/>
  <c r="AA28"/>
  <c r="L31" i="6"/>
  <c r="W27" i="13"/>
  <c r="W28" s="1"/>
  <c r="AA28" s="1"/>
  <c r="AA25" i="12"/>
  <c r="K118" i="6"/>
  <c r="J119" s="1"/>
  <c r="M36" i="8" s="1"/>
  <c r="F118" i="6"/>
  <c r="I118" s="1"/>
  <c r="E119" s="1"/>
  <c r="W18" i="10"/>
  <c r="W17" i="9"/>
  <c r="AA36" i="17"/>
  <c r="L82" i="7"/>
  <c r="L15" i="5"/>
  <c r="L67" i="4"/>
  <c r="W7" i="21"/>
  <c r="W10" i="16"/>
  <c r="W8" i="20"/>
  <c r="AA10"/>
  <c r="W17" i="13"/>
  <c r="AA14" i="11"/>
  <c r="W34" i="17"/>
  <c r="W34" i="13"/>
  <c r="W34" i="10"/>
  <c r="W32"/>
  <c r="W23" i="16"/>
  <c r="L67" i="5"/>
  <c r="W17" i="19"/>
  <c r="I17" i="21"/>
  <c r="I89" i="1"/>
  <c r="E90" s="1"/>
  <c r="L90" s="1"/>
  <c r="M20" i="19"/>
  <c r="W7"/>
  <c r="L23" i="4"/>
  <c r="W18" i="13"/>
  <c r="L59" i="2"/>
  <c r="I24" i="14"/>
  <c r="I25" s="1"/>
  <c r="M25" s="1"/>
  <c r="I23"/>
  <c r="I22"/>
  <c r="I17" i="10"/>
  <c r="W8"/>
  <c r="W12" i="16"/>
  <c r="W10" i="9"/>
  <c r="W11" s="1"/>
  <c r="AA11" s="1"/>
  <c r="AA8" i="11"/>
  <c r="AA18" i="16"/>
  <c r="I7" i="4"/>
  <c r="E8" s="1"/>
  <c r="L8" s="1"/>
  <c r="L90"/>
  <c r="H8" i="18"/>
  <c r="L31" i="4"/>
  <c r="L106"/>
  <c r="V10" i="10"/>
  <c r="W10" i="17"/>
  <c r="W11" s="1"/>
  <c r="AA11" s="1"/>
  <c r="AA11" i="13"/>
  <c r="AA10" i="12"/>
  <c r="K118" i="4"/>
  <c r="J119" s="1"/>
  <c r="I36" i="8" s="1"/>
  <c r="I34"/>
  <c r="L106" i="5"/>
  <c r="W18" i="19"/>
  <c r="AA20" i="17"/>
  <c r="L8" i="5"/>
  <c r="Y19" i="10"/>
  <c r="Z19" s="1"/>
  <c r="Z20" s="1"/>
  <c r="W16"/>
  <c r="L31" i="5"/>
  <c r="L90"/>
  <c r="W17" i="10"/>
  <c r="L98" i="5"/>
  <c r="W16" i="19"/>
  <c r="AA20" i="13"/>
  <c r="L23" i="5"/>
  <c r="W16" i="12"/>
  <c r="W17"/>
  <c r="W18" s="1"/>
  <c r="AA18" s="1"/>
  <c r="H118" i="5"/>
  <c r="I118" s="1"/>
  <c r="E119" s="1"/>
  <c r="K24" i="12"/>
  <c r="L24" s="1"/>
  <c r="L25" s="1"/>
  <c r="H24"/>
  <c r="I24" s="1"/>
  <c r="I25" s="1"/>
  <c r="K7" i="21"/>
  <c r="L7" s="1"/>
  <c r="M10"/>
  <c r="H10" s="1"/>
  <c r="F7"/>
  <c r="I7" s="1"/>
  <c r="F7" i="20"/>
  <c r="I7" s="1"/>
  <c r="F8" i="14"/>
  <c r="K7"/>
  <c r="L7" s="1"/>
  <c r="F7"/>
  <c r="K7" i="18"/>
  <c r="L7" s="1"/>
  <c r="L31" i="3"/>
  <c r="L23"/>
  <c r="L15"/>
  <c r="I105"/>
  <c r="E106" s="1"/>
  <c r="L106" s="1"/>
  <c r="I97"/>
  <c r="E98" s="1"/>
  <c r="L98" s="1"/>
  <c r="F118"/>
  <c r="H118"/>
  <c r="I42" i="16"/>
  <c r="L15" i="1"/>
  <c r="L8"/>
  <c r="H7" i="10"/>
  <c r="I7" s="1"/>
  <c r="L98" i="1"/>
  <c r="I19" i="9"/>
  <c r="I20" s="1"/>
  <c r="M20" s="1"/>
  <c r="I22" i="1"/>
  <c r="E23" s="1"/>
  <c r="L23" s="1"/>
  <c r="I13" i="11"/>
  <c r="I14" s="1"/>
  <c r="M14" s="1"/>
  <c r="I105" i="1"/>
  <c r="E106" s="1"/>
  <c r="L106" s="1"/>
  <c r="K7" i="10"/>
  <c r="L7" s="1"/>
  <c r="I30" i="1"/>
  <c r="E31" s="1"/>
  <c r="L31" s="1"/>
  <c r="M20" i="13"/>
  <c r="I16" i="9"/>
  <c r="I41" i="16"/>
  <c r="H12"/>
  <c r="F8" i="18"/>
  <c r="K8" i="9"/>
  <c r="L8" s="1"/>
  <c r="H8"/>
  <c r="I8" s="1"/>
  <c r="I18" i="11"/>
  <c r="I19" s="1"/>
  <c r="M19" s="1"/>
  <c r="H8" i="16"/>
  <c r="I23" i="12"/>
  <c r="I26" i="13"/>
  <c r="H8" i="15"/>
  <c r="K24"/>
  <c r="L24" s="1"/>
  <c r="L25" s="1"/>
  <c r="H7" i="18"/>
  <c r="I7" s="1"/>
  <c r="I24" i="10"/>
  <c r="L90" i="2"/>
  <c r="L106"/>
  <c r="F8" i="16"/>
  <c r="I23" i="15"/>
  <c r="H24"/>
  <c r="I24" s="1"/>
  <c r="I25" s="1"/>
  <c r="I22"/>
  <c r="K9" i="13"/>
  <c r="L9" s="1"/>
  <c r="H9"/>
  <c r="I9" s="1"/>
  <c r="W34" i="19"/>
  <c r="W32"/>
  <c r="L31" i="7"/>
  <c r="W32" i="13"/>
  <c r="L106" i="7"/>
  <c r="F8" i="21"/>
  <c r="I8" s="1"/>
  <c r="AA36" i="10"/>
  <c r="M10"/>
  <c r="F10" s="1"/>
  <c r="L98" i="7"/>
  <c r="L90"/>
  <c r="F8" i="19"/>
  <c r="I8" s="1"/>
  <c r="H7"/>
  <c r="W30" i="20"/>
  <c r="Y31"/>
  <c r="Z31" s="1"/>
  <c r="Z32" s="1"/>
  <c r="L59" i="7"/>
  <c r="W29" i="20"/>
  <c r="T31"/>
  <c r="W31" s="1"/>
  <c r="W32" s="1"/>
  <c r="W35" i="9"/>
  <c r="W36" s="1"/>
  <c r="AA36" s="1"/>
  <c r="W30" i="12"/>
  <c r="T31"/>
  <c r="W31" s="1"/>
  <c r="W32" s="1"/>
  <c r="L8" i="7"/>
  <c r="I97" i="2"/>
  <c r="E98" s="1"/>
  <c r="L98" s="1"/>
  <c r="F13" i="16"/>
  <c r="I43"/>
  <c r="I81" i="2"/>
  <c r="E82" s="1"/>
  <c r="L82" s="1"/>
  <c r="F11" i="16"/>
  <c r="F9"/>
  <c r="I39"/>
  <c r="M49"/>
  <c r="F7"/>
  <c r="H7"/>
  <c r="H9" i="17"/>
  <c r="I9" s="1"/>
  <c r="H8"/>
  <c r="I8" s="1"/>
  <c r="L31" i="2"/>
  <c r="H9" i="9"/>
  <c r="I9" s="1"/>
  <c r="K8" i="10"/>
  <c r="L8" s="1"/>
  <c r="K9" i="17"/>
  <c r="L9" s="1"/>
  <c r="K8"/>
  <c r="L8" s="1"/>
  <c r="K7"/>
  <c r="L7" s="1"/>
  <c r="M28"/>
  <c r="L67" i="2"/>
  <c r="K9" i="9"/>
  <c r="L9" s="1"/>
  <c r="I22" i="2"/>
  <c r="E23" s="1"/>
  <c r="L23" s="1"/>
  <c r="I7"/>
  <c r="E8" s="1"/>
  <c r="L8" s="1"/>
  <c r="F7" i="12"/>
  <c r="L15" i="2"/>
  <c r="K7" i="9"/>
  <c r="L7" s="1"/>
  <c r="E34" i="8"/>
  <c r="F7" i="9"/>
  <c r="I7" s="1"/>
  <c r="H7" i="12"/>
  <c r="F7" i="11"/>
  <c r="H7"/>
  <c r="H118" i="2"/>
  <c r="I118" s="1"/>
  <c r="E119" s="1"/>
  <c r="E35" i="8" s="1"/>
  <c r="H35" i="10"/>
  <c r="K35"/>
  <c r="L35" s="1"/>
  <c r="L36" s="1"/>
  <c r="V24" i="14"/>
  <c r="Y24"/>
  <c r="Z24" s="1"/>
  <c r="Z25" s="1"/>
  <c r="H24" i="18"/>
  <c r="I29" i="12"/>
  <c r="I97" i="4"/>
  <c r="E98" s="1"/>
  <c r="L98" s="1"/>
  <c r="L15"/>
  <c r="Y35" i="21"/>
  <c r="Z35" s="1"/>
  <c r="Z36" s="1"/>
  <c r="V35"/>
  <c r="M9" i="18"/>
  <c r="F9" s="1"/>
  <c r="T33" i="16"/>
  <c r="O34" i="8"/>
  <c r="K118" i="5"/>
  <c r="J119" s="1"/>
  <c r="K36" i="8" s="1"/>
  <c r="W9" i="19"/>
  <c r="K27" i="21"/>
  <c r="L27" s="1"/>
  <c r="L28" s="1"/>
  <c r="H27"/>
  <c r="K31" i="14"/>
  <c r="L31" s="1"/>
  <c r="L32" s="1"/>
  <c r="H31"/>
  <c r="I31" s="1"/>
  <c r="I32" s="1"/>
  <c r="M32" s="1"/>
  <c r="K118" i="2"/>
  <c r="J119" s="1"/>
  <c r="E36" i="8" s="1"/>
  <c r="Y19" i="21"/>
  <c r="Z19" s="1"/>
  <c r="Z20" s="1"/>
  <c r="V19"/>
  <c r="W19" s="1"/>
  <c r="W20" s="1"/>
  <c r="H8" i="13"/>
  <c r="I8" s="1"/>
  <c r="W9" i="10"/>
  <c r="Q32" i="8"/>
  <c r="F19" i="21"/>
  <c r="K19"/>
  <c r="L19" s="1"/>
  <c r="L20" s="1"/>
  <c r="F9" i="20"/>
  <c r="I9" s="1"/>
  <c r="I10" s="1"/>
  <c r="K8" i="19"/>
  <c r="L8" s="1"/>
  <c r="L45" i="7"/>
  <c r="Q33" i="8"/>
  <c r="H8" i="14"/>
  <c r="I8" s="1"/>
  <c r="I30" i="18"/>
  <c r="Y10" i="21"/>
  <c r="Z10" s="1"/>
  <c r="Z11" s="1"/>
  <c r="V10"/>
  <c r="W10" s="1"/>
  <c r="W11" s="1"/>
  <c r="Y9" i="15"/>
  <c r="Z9" s="1"/>
  <c r="Z10" s="1"/>
  <c r="V9"/>
  <c r="F9" i="10"/>
  <c r="I9" s="1"/>
  <c r="D34" i="8"/>
  <c r="Q31"/>
  <c r="L45" i="3"/>
  <c r="F118" i="7"/>
  <c r="I118" s="1"/>
  <c r="E119" s="1"/>
  <c r="W16" i="13"/>
  <c r="I22" i="6"/>
  <c r="E23" s="1"/>
  <c r="L23" s="1"/>
  <c r="K9" i="10"/>
  <c r="L9" s="1"/>
  <c r="M24" i="11"/>
  <c r="W7" i="12"/>
  <c r="I24" i="13"/>
  <c r="F9" i="14"/>
  <c r="H9" i="16"/>
  <c r="K8" i="13"/>
  <c r="L8" s="1"/>
  <c r="F27" i="21"/>
  <c r="Y31" i="12"/>
  <c r="Z31" s="1"/>
  <c r="Z32" s="1"/>
  <c r="F10" i="16"/>
  <c r="I33" i="9"/>
  <c r="K16" i="16"/>
  <c r="L16" s="1"/>
  <c r="H7" i="15"/>
  <c r="I7" s="1"/>
  <c r="W17" i="17"/>
  <c r="K7" i="15"/>
  <c r="L7" s="1"/>
  <c r="F8" i="10"/>
  <c r="I8" s="1"/>
  <c r="T10"/>
  <c r="I81" i="4"/>
  <c r="E82" s="1"/>
  <c r="L82" s="1"/>
  <c r="L15" i="7"/>
  <c r="M10" i="9"/>
  <c r="F10" s="1"/>
  <c r="F8" i="15"/>
  <c r="F15" i="16"/>
  <c r="H13"/>
  <c r="H14"/>
  <c r="K9" i="19"/>
  <c r="L9" s="1"/>
  <c r="F9" i="21"/>
  <c r="I9" s="1"/>
  <c r="Y10" i="19"/>
  <c r="Z10" s="1"/>
  <c r="Z11" s="1"/>
  <c r="V10"/>
  <c r="W10" s="1"/>
  <c r="W11" s="1"/>
  <c r="K9" i="20"/>
  <c r="L9" s="1"/>
  <c r="L10" s="1"/>
  <c r="E21" i="8" s="1"/>
  <c r="H118" i="4"/>
  <c r="I118" s="1"/>
  <c r="E119" s="1"/>
  <c r="T27" i="17"/>
  <c r="W27" s="1"/>
  <c r="W28" s="1"/>
  <c r="M36" i="9"/>
  <c r="K34" i="8"/>
  <c r="I26" i="9"/>
  <c r="F12" i="16"/>
  <c r="H11"/>
  <c r="H10"/>
  <c r="H9" i="19"/>
  <c r="I9" s="1"/>
  <c r="K8" i="21"/>
  <c r="L8" s="1"/>
  <c r="I35"/>
  <c r="I36" s="1"/>
  <c r="M36" s="1"/>
  <c r="H63" i="16"/>
  <c r="K63"/>
  <c r="L63" s="1"/>
  <c r="L64" s="1"/>
  <c r="Y27" i="10"/>
  <c r="Z27" s="1"/>
  <c r="Z28" s="1"/>
  <c r="V27"/>
  <c r="W15" i="18"/>
  <c r="H8" i="12"/>
  <c r="K8"/>
  <c r="L8" s="1"/>
  <c r="H118" i="1"/>
  <c r="I118" s="1"/>
  <c r="E119" s="1"/>
  <c r="Y31" i="15"/>
  <c r="Z31" s="1"/>
  <c r="Z32" s="1"/>
  <c r="V31"/>
  <c r="K118" i="1"/>
  <c r="J119" s="1"/>
  <c r="D36" i="8" s="1"/>
  <c r="M28" i="10"/>
  <c r="F35"/>
  <c r="I35" s="1"/>
  <c r="I36" s="1"/>
  <c r="V17" i="14"/>
  <c r="Y17"/>
  <c r="Z17" s="1"/>
  <c r="Z18" s="1"/>
  <c r="T24"/>
  <c r="W24" s="1"/>
  <c r="W25" s="1"/>
  <c r="AA25" s="1"/>
  <c r="H27" i="13"/>
  <c r="F27"/>
  <c r="H31" i="18"/>
  <c r="F31"/>
  <c r="H9" i="14"/>
  <c r="I9" s="1"/>
  <c r="F7" i="13"/>
  <c r="I7" s="1"/>
  <c r="M10" i="19"/>
  <c r="K10" s="1"/>
  <c r="L10" s="1"/>
  <c r="L11" s="1"/>
  <c r="E20" i="8" s="1"/>
  <c r="H17" i="12"/>
  <c r="I17" s="1"/>
  <c r="I18" s="1"/>
  <c r="K17"/>
  <c r="L17" s="1"/>
  <c r="L18" s="1"/>
  <c r="T27" i="10"/>
  <c r="K7" i="13"/>
  <c r="L7" s="1"/>
  <c r="K17" i="14"/>
  <c r="L17" s="1"/>
  <c r="L18" s="1"/>
  <c r="H17"/>
  <c r="I17" s="1"/>
  <c r="I18" s="1"/>
  <c r="M18" s="1"/>
  <c r="T35" i="21"/>
  <c r="M9" i="15"/>
  <c r="H9" s="1"/>
  <c r="M10" i="17"/>
  <c r="F10" s="1"/>
  <c r="K27" i="19"/>
  <c r="L27" s="1"/>
  <c r="L28" s="1"/>
  <c r="H27"/>
  <c r="I27" s="1"/>
  <c r="I28" s="1"/>
  <c r="H19" i="21"/>
  <c r="T31" i="15"/>
  <c r="W31" s="1"/>
  <c r="W32" s="1"/>
  <c r="AA32" s="1"/>
  <c r="K27" i="13"/>
  <c r="L27" s="1"/>
  <c r="L28" s="1"/>
  <c r="F14" i="16"/>
  <c r="T19" i="9"/>
  <c r="V19"/>
  <c r="M10" i="13"/>
  <c r="F10" s="1"/>
  <c r="M34" i="8"/>
  <c r="F7" i="19"/>
  <c r="F63" i="16"/>
  <c r="F27" i="9"/>
  <c r="H27"/>
  <c r="Y35" i="19"/>
  <c r="Z35" s="1"/>
  <c r="Z36" s="1"/>
  <c r="V35"/>
  <c r="W35" s="1"/>
  <c r="W36" s="1"/>
  <c r="V33" i="16"/>
  <c r="F24" i="18"/>
  <c r="Y48" i="16"/>
  <c r="Z48" s="1"/>
  <c r="Z49" s="1"/>
  <c r="V48"/>
  <c r="W48" s="1"/>
  <c r="W49" s="1"/>
  <c r="Y19" i="19"/>
  <c r="Z19" s="1"/>
  <c r="Z20" s="1"/>
  <c r="V19"/>
  <c r="W19" s="1"/>
  <c r="W20" s="1"/>
  <c r="I58" i="6"/>
  <c r="E59" s="1"/>
  <c r="L59" s="1"/>
  <c r="I24" i="9"/>
  <c r="AA24" i="11"/>
  <c r="H7" i="17"/>
  <c r="I7" s="1"/>
  <c r="F8" i="12"/>
  <c r="H33" i="16"/>
  <c r="I33" s="1"/>
  <c r="I34" s="1"/>
  <c r="K33"/>
  <c r="L33" s="1"/>
  <c r="L34" s="1"/>
  <c r="I81" i="5"/>
  <c r="E82" s="1"/>
  <c r="L82" s="1"/>
  <c r="L67" i="3"/>
  <c r="I37"/>
  <c r="E38" s="1"/>
  <c r="L38" s="1"/>
  <c r="W38" i="16"/>
  <c r="H16"/>
  <c r="I16" s="1"/>
  <c r="H15"/>
  <c r="M17"/>
  <c r="H17" s="1"/>
  <c r="K19" i="10"/>
  <c r="L19" s="1"/>
  <c r="L20" s="1"/>
  <c r="H19"/>
  <c r="I19" s="1"/>
  <c r="I20" s="1"/>
  <c r="Y19" i="9"/>
  <c r="Z19" s="1"/>
  <c r="Z20" s="1"/>
  <c r="I22" i="7"/>
  <c r="E23" s="1"/>
  <c r="L23" s="1"/>
  <c r="I14" i="6"/>
  <c r="E15" s="1"/>
  <c r="L15" s="1"/>
  <c r="G34" i="8"/>
  <c r="Y35" i="13"/>
  <c r="Z35" s="1"/>
  <c r="Z36" s="1"/>
  <c r="V35"/>
  <c r="W35" s="1"/>
  <c r="W36" s="1"/>
  <c r="I66" i="7"/>
  <c r="E67" s="1"/>
  <c r="L67" s="1"/>
  <c r="V19" i="10"/>
  <c r="W19" s="1"/>
  <c r="W20" s="1"/>
  <c r="T24" i="18"/>
  <c r="W24" s="1"/>
  <c r="W25" s="1"/>
  <c r="AA25" s="1"/>
  <c r="K118" i="7"/>
  <c r="J119" s="1"/>
  <c r="O36" i="8" s="1"/>
  <c r="W18" i="11"/>
  <c r="W19" s="1"/>
  <c r="AA19" s="1"/>
  <c r="M9" i="12"/>
  <c r="F9" s="1"/>
  <c r="I53" i="16"/>
  <c r="K9" i="21"/>
  <c r="L9" s="1"/>
  <c r="W23" i="20"/>
  <c r="K7"/>
  <c r="L7" s="1"/>
  <c r="M25" l="1"/>
  <c r="AA28" i="17"/>
  <c r="M36" i="10"/>
  <c r="I31" i="18"/>
  <c r="I32" s="1"/>
  <c r="M32" s="1"/>
  <c r="M34" i="16"/>
  <c r="I13"/>
  <c r="AA32" i="12"/>
  <c r="AA49" i="16"/>
  <c r="L119" i="6"/>
  <c r="W27" i="10"/>
  <c r="W28" s="1"/>
  <c r="AA28" s="1"/>
  <c r="M35" i="8"/>
  <c r="I15" i="16"/>
  <c r="M25" i="12"/>
  <c r="I11" i="16"/>
  <c r="AA11" i="19"/>
  <c r="AA11" i="21"/>
  <c r="I8" i="18"/>
  <c r="W10" i="10"/>
  <c r="W11" s="1"/>
  <c r="AA11" s="1"/>
  <c r="AA20"/>
  <c r="AA20" i="21"/>
  <c r="AA20" i="19"/>
  <c r="L119" i="5"/>
  <c r="K35" i="8"/>
  <c r="F10" i="21"/>
  <c r="I10" s="1"/>
  <c r="I11" s="1"/>
  <c r="K10"/>
  <c r="L10" s="1"/>
  <c r="L11" s="1"/>
  <c r="E19" i="8" s="1"/>
  <c r="I10" i="14"/>
  <c r="D17" i="8" s="1"/>
  <c r="I118" i="3"/>
  <c r="E119" s="1"/>
  <c r="I19" i="21"/>
  <c r="I20" s="1"/>
  <c r="M20" s="1"/>
  <c r="M20" i="10"/>
  <c r="M18" i="12"/>
  <c r="L119" i="1"/>
  <c r="D35" i="8"/>
  <c r="I12" i="16"/>
  <c r="I8"/>
  <c r="I7"/>
  <c r="I8" i="15"/>
  <c r="I7" i="19"/>
  <c r="H9" i="18"/>
  <c r="I9" s="1"/>
  <c r="I10" s="1"/>
  <c r="M25" i="15"/>
  <c r="M28" i="19"/>
  <c r="K9" i="15"/>
  <c r="L9" s="1"/>
  <c r="L10" s="1"/>
  <c r="E12" i="8" s="1"/>
  <c r="I24" i="18"/>
  <c r="I25" s="1"/>
  <c r="M25" s="1"/>
  <c r="F9" i="15"/>
  <c r="I9" s="1"/>
  <c r="I10" s="1"/>
  <c r="I27" i="21"/>
  <c r="I28" s="1"/>
  <c r="M28" s="1"/>
  <c r="H10" i="10"/>
  <c r="I10" s="1"/>
  <c r="I11" s="1"/>
  <c r="D13" i="8" s="1"/>
  <c r="K10" i="10"/>
  <c r="L10" s="1"/>
  <c r="L11" s="1"/>
  <c r="E13" i="8" s="1"/>
  <c r="F10" i="19"/>
  <c r="AA32" i="20"/>
  <c r="AA36" i="13"/>
  <c r="I14" i="16"/>
  <c r="I9"/>
  <c r="F17"/>
  <c r="I17" s="1"/>
  <c r="I18" s="1"/>
  <c r="I7" i="12"/>
  <c r="K10" i="17"/>
  <c r="L10" s="1"/>
  <c r="L11" s="1"/>
  <c r="E14" i="8" s="1"/>
  <c r="K10" i="13"/>
  <c r="L10" s="1"/>
  <c r="L11" s="1"/>
  <c r="E10" i="8" s="1"/>
  <c r="H10" i="13"/>
  <c r="I10" s="1"/>
  <c r="I11" s="1"/>
  <c r="I7" i="11"/>
  <c r="I8" s="1"/>
  <c r="M8" s="1"/>
  <c r="K9" i="12"/>
  <c r="L9" s="1"/>
  <c r="L10" s="1"/>
  <c r="E18" i="8" s="1"/>
  <c r="I35"/>
  <c r="L119" i="4"/>
  <c r="L119" i="7"/>
  <c r="O35" i="8"/>
  <c r="K9" i="14"/>
  <c r="L9" s="1"/>
  <c r="L10" s="1"/>
  <c r="E17" i="8" s="1"/>
  <c r="W19" i="9"/>
  <c r="W20" s="1"/>
  <c r="AA20" s="1"/>
  <c r="K9" i="18"/>
  <c r="L9" s="1"/>
  <c r="L10" s="1"/>
  <c r="E15" i="8" s="1"/>
  <c r="I27" i="9"/>
  <c r="I28" s="1"/>
  <c r="M28" s="1"/>
  <c r="K17" i="16"/>
  <c r="L17" s="1"/>
  <c r="L18" s="1"/>
  <c r="E9" i="8" s="1"/>
  <c r="H10" i="19"/>
  <c r="H9" i="12"/>
  <c r="I9" s="1"/>
  <c r="I10" s="1"/>
  <c r="K10" i="9"/>
  <c r="L10" s="1"/>
  <c r="L11" s="1"/>
  <c r="E11" i="8" s="1"/>
  <c r="I10" i="16"/>
  <c r="H10" i="9"/>
  <c r="I10" s="1"/>
  <c r="I11" s="1"/>
  <c r="Q34" i="8"/>
  <c r="S31" s="1"/>
  <c r="D23" s="1"/>
  <c r="H10" i="17"/>
  <c r="I10" s="1"/>
  <c r="I11" s="1"/>
  <c r="I8" i="12"/>
  <c r="I63" i="16"/>
  <c r="I64" s="1"/>
  <c r="M64" s="1"/>
  <c r="W35" i="21"/>
  <c r="W36" s="1"/>
  <c r="AA36" s="1"/>
  <c r="I27" i="13"/>
  <c r="I28" s="1"/>
  <c r="M28" s="1"/>
  <c r="L119" i="2"/>
  <c r="M10" i="20"/>
  <c r="D21" i="8"/>
  <c r="W33" i="16"/>
  <c r="W34" s="1"/>
  <c r="AA34" s="1"/>
  <c r="AA36" i="19"/>
  <c r="M11" i="21" l="1"/>
  <c r="D19" i="8"/>
  <c r="G35"/>
  <c r="L119" i="3"/>
  <c r="M10" i="18"/>
  <c r="D15" i="8"/>
  <c r="M11" i="10"/>
  <c r="I10" i="19"/>
  <c r="I11" s="1"/>
  <c r="D20" i="8" s="1"/>
  <c r="M11" i="13"/>
  <c r="D10" i="8"/>
  <c r="D16"/>
  <c r="U31"/>
  <c r="E23" s="1"/>
  <c r="M10" i="12"/>
  <c r="D18" i="8"/>
  <c r="M11" i="9"/>
  <c r="D11" i="8"/>
  <c r="M11" i="17"/>
  <c r="D14" i="8"/>
  <c r="M18" i="16"/>
  <c r="D9" i="8"/>
  <c r="M10" i="15"/>
  <c r="D12" i="8"/>
  <c r="M10" i="14"/>
  <c r="M11" i="19" l="1"/>
</calcChain>
</file>

<file path=xl/sharedStrings.xml><?xml version="1.0" encoding="utf-8"?>
<sst xmlns="http://schemas.openxmlformats.org/spreadsheetml/2006/main" count="3280" uniqueCount="124">
  <si>
    <r>
      <rPr>
        <sz val="22"/>
        <rFont val="Century Gothic"/>
        <family val="2"/>
        <charset val="1"/>
      </rPr>
      <t xml:space="preserve">Pesquisa de Satisfação 
</t>
    </r>
    <r>
      <rPr>
        <b/>
        <sz val="22"/>
        <rFont val="Century Gothic"/>
        <family val="2"/>
        <charset val="1"/>
      </rPr>
      <t>AME</t>
    </r>
  </si>
  <si>
    <t>EQUIPE DE PORTARIA</t>
  </si>
  <si>
    <t>Itens</t>
  </si>
  <si>
    <t>Muito Satisfeito</t>
  </si>
  <si>
    <t>% Muito Satisfeito</t>
  </si>
  <si>
    <t>Satisfeito</t>
  </si>
  <si>
    <t>% Satisfeito</t>
  </si>
  <si>
    <t xml:space="preserve">% M. S. + Satisfeito </t>
  </si>
  <si>
    <t>Insatisfeito</t>
  </si>
  <si>
    <t>% Insatisfeito</t>
  </si>
  <si>
    <t>Total</t>
  </si>
  <si>
    <t>Educação, atenção e orientações prestadas</t>
  </si>
  <si>
    <t>Compilação</t>
  </si>
  <si>
    <t>Resultado global</t>
  </si>
  <si>
    <t>SERVIÇO DE RECEPÇÃO</t>
  </si>
  <si>
    <t>Rapidez no atendimento</t>
  </si>
  <si>
    <t>EQUIPE MÉDICA</t>
  </si>
  <si>
    <t>Educação e atenção</t>
  </si>
  <si>
    <t>Orientação ao tratamento</t>
  </si>
  <si>
    <t>EQUIPE DE ENFERMAGEM</t>
  </si>
  <si>
    <t>Assistência prestada</t>
  </si>
  <si>
    <t>FISIOTERAPIA</t>
  </si>
  <si>
    <t>NUTRIÇÃO CLÍNICA</t>
  </si>
  <si>
    <t>PSICOLOGIA</t>
  </si>
  <si>
    <t>SERVIÇO SOCIAL</t>
  </si>
  <si>
    <t>LABORATÓRIO</t>
  </si>
  <si>
    <t>Entrega de resultados</t>
  </si>
  <si>
    <t>SERVIÇO DE BIO IMAGEM</t>
  </si>
  <si>
    <t>Atendimento da Recepção</t>
  </si>
  <si>
    <t>Atendimento da equipe técnica</t>
  </si>
  <si>
    <t>Entrega de Resultados</t>
  </si>
  <si>
    <t>Serviço de RX</t>
  </si>
  <si>
    <t>Serviço de Ultrassom</t>
  </si>
  <si>
    <t>Serviço de Tomografia</t>
  </si>
  <si>
    <t>Serviço de Mamografiaa</t>
  </si>
  <si>
    <t>Serviço de Eletrocardiograma</t>
  </si>
  <si>
    <t>Serviço de Colonoscopia</t>
  </si>
  <si>
    <t>Serviço de Endoscopia</t>
  </si>
  <si>
    <t>SERVIÇO DE ALIMENTAÇÃO</t>
  </si>
  <si>
    <t>Dieta e sabor dos alimentos</t>
  </si>
  <si>
    <t>Atendimento dos copeiros</t>
  </si>
  <si>
    <t>Cumprimento dos horários</t>
  </si>
  <si>
    <t>HIGIENIZAÇÃO E LIMPEZA</t>
  </si>
  <si>
    <t>Qualidade do serviço de limpeza</t>
  </si>
  <si>
    <t>ROUPARIA</t>
  </si>
  <si>
    <t>Qualidade do enxoval</t>
  </si>
  <si>
    <t>CONCEITO GERAL EM RELAÇÃO AO HOSPITAL</t>
  </si>
  <si>
    <t>Classificação Geral</t>
  </si>
  <si>
    <t>Você recomenda os nossos serviços?</t>
  </si>
  <si>
    <t>Sim</t>
  </si>
  <si>
    <t>Não</t>
  </si>
  <si>
    <t>RESULTADO GLOBAL AME</t>
  </si>
  <si>
    <t>RESULTADO GLOBAL</t>
  </si>
  <si>
    <r>
      <rPr>
        <sz val="22"/>
        <rFont val="Century Gothic"/>
        <family val="2"/>
        <charset val="1"/>
      </rPr>
      <t xml:space="preserve">Pesquisa de Satisfação 
</t>
    </r>
    <r>
      <rPr>
        <b/>
        <sz val="22"/>
        <rFont val="Century Gothic"/>
        <family val="2"/>
        <charset val="1"/>
      </rPr>
      <t>PRONTO SOCORRO</t>
    </r>
  </si>
  <si>
    <t>Serviço de Mamografia</t>
  </si>
  <si>
    <t>RESULTADO GLOBAL PRONTO SOCORRO</t>
  </si>
  <si>
    <r>
      <rPr>
        <sz val="22"/>
        <rFont val="Century Gothic"/>
        <family val="2"/>
        <charset val="1"/>
      </rPr>
      <t xml:space="preserve">Pesquisa de Satisfação 
</t>
    </r>
    <r>
      <rPr>
        <b/>
        <sz val="22"/>
        <rFont val="Century Gothic"/>
        <family val="2"/>
        <charset val="1"/>
      </rPr>
      <t>UTI</t>
    </r>
  </si>
  <si>
    <t>RESULTADO GLOBAL UTI</t>
  </si>
  <si>
    <r>
      <rPr>
        <sz val="22"/>
        <rFont val="Century Gothic"/>
        <family val="2"/>
        <charset val="1"/>
      </rPr>
      <t xml:space="preserve">Pesquisa de Satisfação 
</t>
    </r>
    <r>
      <rPr>
        <b/>
        <sz val="22"/>
        <rFont val="Century Gothic"/>
        <family val="2"/>
        <charset val="1"/>
      </rPr>
      <t>CLÍNICA MÉDICA</t>
    </r>
  </si>
  <si>
    <t>RESULTADO GLOBAL CLÍNICA MÉDICA</t>
  </si>
  <si>
    <r>
      <rPr>
        <sz val="22"/>
        <rFont val="Century Gothic"/>
        <family val="2"/>
        <charset val="1"/>
      </rPr>
      <t xml:space="preserve">Pesquisa de Satisfação 
</t>
    </r>
    <r>
      <rPr>
        <b/>
        <sz val="22"/>
        <rFont val="Century Gothic"/>
        <family val="2"/>
        <charset val="1"/>
      </rPr>
      <t>CLÍNICA CIRÚRGICA</t>
    </r>
  </si>
  <si>
    <t>RESULTADO GLOBAL CLÍNICA CIRÚRGICA</t>
  </si>
  <si>
    <r>
      <rPr>
        <sz val="22"/>
        <rFont val="Century Gothic"/>
        <family val="2"/>
        <charset val="1"/>
      </rPr>
      <t xml:space="preserve">Pesquisa de Satisfação 
</t>
    </r>
    <r>
      <rPr>
        <b/>
        <sz val="22"/>
        <rFont val="Century Gothic"/>
        <family val="2"/>
        <charset val="1"/>
      </rPr>
      <t>CLÍNICA PEDIÁTRICA</t>
    </r>
  </si>
  <si>
    <t>RESULTADO GLOBAL CLÍNICA PEDIÁTRICA</t>
  </si>
  <si>
    <r>
      <rPr>
        <sz val="22"/>
        <rFont val="Century Gothic"/>
        <family val="2"/>
        <charset val="1"/>
      </rPr>
      <t xml:space="preserve">Pesquisa de Satisfação 
</t>
    </r>
    <r>
      <rPr>
        <b/>
        <sz val="22"/>
        <rFont val="Century Gothic"/>
        <family val="2"/>
        <charset val="1"/>
      </rPr>
      <t>MATERNIDADE</t>
    </r>
  </si>
  <si>
    <t>RESULTADO GLOBAL MATERNIDADE</t>
  </si>
  <si>
    <t>Resultado GLOBAL</t>
  </si>
  <si>
    <t xml:space="preserve">Total de pesquisas aplicadas:  </t>
  </si>
  <si>
    <t xml:space="preserve">Período: </t>
  </si>
  <si>
    <t>Setor</t>
  </si>
  <si>
    <t>%Satisfação</t>
  </si>
  <si>
    <t>%Insatisfação</t>
  </si>
  <si>
    <t>Serviço de Imagem</t>
  </si>
  <si>
    <t>Equipe de Enfermagem</t>
  </si>
  <si>
    <t>Equipe Médica</t>
  </si>
  <si>
    <t>Fisioterapia</t>
  </si>
  <si>
    <t>Higienização</t>
  </si>
  <si>
    <t>Laboratório</t>
  </si>
  <si>
    <t>Nutrição Clínica</t>
  </si>
  <si>
    <t>Portaria</t>
  </si>
  <si>
    <t>Psicologia</t>
  </si>
  <si>
    <t>Recepção</t>
  </si>
  <si>
    <t>Rouparia</t>
  </si>
  <si>
    <t>Serviço de Alimentação</t>
  </si>
  <si>
    <t>Serviço Social</t>
  </si>
  <si>
    <t>GLOBAL</t>
  </si>
  <si>
    <t>Você recomendaria os nossos serviços?</t>
  </si>
  <si>
    <t>SIM</t>
  </si>
  <si>
    <t>NÃO</t>
  </si>
  <si>
    <t>TOTAL</t>
  </si>
  <si>
    <t>CLASSIFICAÇÃO PARA O HOSPITAL</t>
  </si>
  <si>
    <t>M. Satisfeito</t>
  </si>
  <si>
    <t>% MS</t>
  </si>
  <si>
    <t>% S</t>
  </si>
  <si>
    <t>Insatis.</t>
  </si>
  <si>
    <t>% Insat.</t>
  </si>
  <si>
    <t>AME</t>
  </si>
  <si>
    <t>P. Socorro</t>
  </si>
  <si>
    <t>UTI</t>
  </si>
  <si>
    <t>Clínica Médica</t>
  </si>
  <si>
    <t>Clínica Cirúrgica</t>
  </si>
  <si>
    <t>Clínica Pediátrica</t>
  </si>
  <si>
    <t>Maternidade</t>
  </si>
  <si>
    <t>TOTAL de Respostas</t>
  </si>
  <si>
    <t>% Satisfação</t>
  </si>
  <si>
    <t>% Insatisfação</t>
  </si>
  <si>
    <r>
      <rPr>
        <sz val="11"/>
        <color rgb="FF000000"/>
        <rFont val="Arial"/>
        <family val="2"/>
        <charset val="1"/>
      </rPr>
      <t xml:space="preserve">Total </t>
    </r>
    <r>
      <rPr>
        <b/>
        <sz val="11"/>
        <color rgb="FF000000"/>
        <rFont val="Arial"/>
        <family val="2"/>
        <charset val="1"/>
      </rPr>
      <t>Muito Satisfeito</t>
    </r>
  </si>
  <si>
    <r>
      <rPr>
        <sz val="11"/>
        <color rgb="FF000000"/>
        <rFont val="Arial"/>
        <family val="2"/>
        <charset val="1"/>
      </rPr>
      <t xml:space="preserve">Total </t>
    </r>
    <r>
      <rPr>
        <b/>
        <sz val="11"/>
        <color rgb="FF000000"/>
        <rFont val="Arial"/>
        <family val="2"/>
        <charset val="1"/>
      </rPr>
      <t>Satisfeito</t>
    </r>
  </si>
  <si>
    <r>
      <rPr>
        <sz val="11"/>
        <color rgb="FF000000"/>
        <rFont val="Arial"/>
        <family val="2"/>
        <charset val="1"/>
      </rPr>
      <t xml:space="preserve">Total </t>
    </r>
    <r>
      <rPr>
        <b/>
        <sz val="11"/>
        <color rgb="FF000000"/>
        <rFont val="Arial"/>
        <family val="2"/>
        <charset val="1"/>
      </rPr>
      <t>Insatisfeito</t>
    </r>
  </si>
  <si>
    <t>TOTAL DE RESPOSTAS</t>
  </si>
  <si>
    <t>SATISFAÇÃO</t>
  </si>
  <si>
    <t>INSATISFAÇÃO</t>
  </si>
  <si>
    <t>INTERNAÇÃO CLÍNICA MÉDICA</t>
  </si>
  <si>
    <t>Informações corretas</t>
  </si>
  <si>
    <t>INTERNAÇÃO CLÍNICA CIRÚRGICA</t>
  </si>
  <si>
    <t>PRONTO SOCORRO</t>
  </si>
  <si>
    <t>INTERNAÇÃO CLÍNICA PEDIÁTRICA</t>
  </si>
  <si>
    <t>MATERNIDADE</t>
  </si>
  <si>
    <t>HIGIENIZAÇÃO</t>
  </si>
  <si>
    <t>PORTARIA</t>
  </si>
  <si>
    <t>RECEPÇÃO</t>
  </si>
  <si>
    <t>SERVIÇOS DE IMAGEM</t>
  </si>
  <si>
    <t xml:space="preserve">  </t>
  </si>
  <si>
    <t>Período: ABRIL</t>
  </si>
</sst>
</file>

<file path=xl/styles.xml><?xml version="1.0" encoding="utf-8"?>
<styleSheet xmlns="http://schemas.openxmlformats.org/spreadsheetml/2006/main">
  <numFmts count="1">
    <numFmt numFmtId="164" formatCode="0.0%"/>
  </numFmts>
  <fonts count="32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22"/>
      <name val="Century Gothic"/>
      <family val="2"/>
      <charset val="1"/>
    </font>
    <font>
      <b/>
      <sz val="22"/>
      <name val="Century Gothic"/>
      <family val="2"/>
      <charset val="1"/>
    </font>
    <font>
      <sz val="28"/>
      <name val="Arial"/>
      <family val="2"/>
      <charset val="1"/>
    </font>
    <font>
      <b/>
      <sz val="16"/>
      <name val="Century Gothic"/>
      <family val="2"/>
      <charset val="1"/>
    </font>
    <font>
      <b/>
      <sz val="12"/>
      <color rgb="FF262626"/>
      <name val="Arial"/>
      <family val="2"/>
      <charset val="1"/>
    </font>
    <font>
      <sz val="10"/>
      <name val="Arial"/>
      <family val="2"/>
      <charset val="1"/>
    </font>
    <font>
      <sz val="11"/>
      <color rgb="FF262626"/>
      <name val="Arial"/>
      <family val="2"/>
      <charset val="1"/>
    </font>
    <font>
      <b/>
      <sz val="11"/>
      <color rgb="FF262626"/>
      <name val="Arial"/>
      <family val="2"/>
      <charset val="1"/>
    </font>
    <font>
      <b/>
      <sz val="18"/>
      <color rgb="FFFFFFFF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0"/>
      <color rgb="FF000000"/>
      <name val="Arial"/>
      <family val="2"/>
      <charset val="1"/>
    </font>
    <font>
      <b/>
      <sz val="24"/>
      <color rgb="FF000000"/>
      <name val="Century Gothic"/>
      <family val="2"/>
      <charset val="1"/>
    </font>
    <font>
      <b/>
      <sz val="10"/>
      <color rgb="FF262626"/>
      <name val="Arial"/>
      <family val="2"/>
      <charset val="1"/>
    </font>
    <font>
      <i/>
      <sz val="10"/>
      <name val="Arial"/>
      <family val="2"/>
      <charset val="1"/>
    </font>
    <font>
      <sz val="10"/>
      <color rgb="FF0D0D0D"/>
      <name val="Century Gothic"/>
      <family val="2"/>
      <charset val="1"/>
    </font>
    <font>
      <u/>
      <sz val="11"/>
      <color rgb="FF0000FF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2"/>
      <name val="Century Gothic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8"/>
      <color rgb="FF000000"/>
      <name val="Century Gothic"/>
      <family val="2"/>
      <charset val="1"/>
    </font>
    <font>
      <b/>
      <sz val="12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8"/>
      <name val="Arial"/>
      <family val="2"/>
      <charset val="1"/>
    </font>
    <font>
      <sz val="11"/>
      <color rgb="FF000000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FFFFFF"/>
        <bgColor rgb="FFF2F2F2"/>
      </patternFill>
    </fill>
    <fill>
      <patternFill patternType="solid">
        <fgColor rgb="FFF2DCDB"/>
        <bgColor rgb="FFD9D9D9"/>
      </patternFill>
    </fill>
    <fill>
      <patternFill patternType="solid">
        <fgColor rgb="FFD9D9D9"/>
        <bgColor rgb="FFDCE6F2"/>
      </patternFill>
    </fill>
    <fill>
      <patternFill patternType="solid">
        <fgColor rgb="FF006600"/>
        <bgColor rgb="FF008080"/>
      </patternFill>
    </fill>
    <fill>
      <patternFill patternType="solid">
        <fgColor rgb="FFFF5050"/>
        <bgColor rgb="FFC0504D"/>
      </patternFill>
    </fill>
    <fill>
      <patternFill patternType="solid">
        <fgColor rgb="FFDBEEF4"/>
        <bgColor rgb="FFDCE6F2"/>
      </patternFill>
    </fill>
    <fill>
      <patternFill patternType="solid">
        <fgColor rgb="FFBFBFBF"/>
        <bgColor rgb="FFB9CDE5"/>
      </patternFill>
    </fill>
    <fill>
      <patternFill patternType="solid">
        <fgColor rgb="FF808080"/>
        <bgColor rgb="FF8064A2"/>
      </patternFill>
    </fill>
    <fill>
      <patternFill patternType="solid">
        <fgColor rgb="FF92D050"/>
        <bgColor rgb="FFC3D69B"/>
      </patternFill>
    </fill>
    <fill>
      <patternFill patternType="solid">
        <fgColor rgb="FFCCFF66"/>
        <bgColor rgb="FFC3D69B"/>
      </patternFill>
    </fill>
    <fill>
      <patternFill patternType="solid">
        <fgColor rgb="FFFF9999"/>
        <bgColor rgb="FFFF7C80"/>
      </patternFill>
    </fill>
    <fill>
      <patternFill patternType="solid">
        <fgColor rgb="FFB9CDE5"/>
        <bgColor rgb="FFBFBFBF"/>
      </patternFill>
    </fill>
    <fill>
      <patternFill patternType="solid">
        <fgColor rgb="FFDCE6F2"/>
        <bgColor rgb="FFDBEEF4"/>
      </patternFill>
    </fill>
    <fill>
      <patternFill patternType="solid">
        <fgColor rgb="FFFF7C80"/>
        <bgColor rgb="FFFF9999"/>
      </patternFill>
    </fill>
    <fill>
      <patternFill patternType="solid">
        <fgColor rgb="FFEBF1DE"/>
        <bgColor rgb="FFF2F2F2"/>
      </patternFill>
    </fill>
    <fill>
      <patternFill patternType="solid">
        <fgColor rgb="FF339933"/>
        <bgColor rgb="FF008080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595959"/>
      </bottom>
      <diagonal/>
    </border>
    <border>
      <left style="medium">
        <color auto="1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medium">
        <color auto="1"/>
      </right>
      <top style="thin">
        <color rgb="FF595959"/>
      </top>
      <bottom style="thin">
        <color rgb="FF595959"/>
      </bottom>
      <diagonal/>
    </border>
    <border>
      <left style="medium">
        <color auto="1"/>
      </left>
      <right style="thin">
        <color rgb="FF595959"/>
      </right>
      <top style="thin">
        <color rgb="FF595959"/>
      </top>
      <bottom style="medium">
        <color auto="1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medium">
        <color auto="1"/>
      </bottom>
      <diagonal/>
    </border>
    <border>
      <left style="thin">
        <color rgb="FF595959"/>
      </left>
      <right/>
      <top style="thin">
        <color rgb="FF595959"/>
      </top>
      <bottom style="medium">
        <color auto="1"/>
      </bottom>
      <diagonal/>
    </border>
    <border>
      <left style="thin">
        <color rgb="FF595959"/>
      </left>
      <right style="medium">
        <color auto="1"/>
      </right>
      <top style="thin">
        <color rgb="FF595959"/>
      </top>
      <bottom style="medium">
        <color auto="1"/>
      </bottom>
      <diagonal/>
    </border>
    <border>
      <left style="medium">
        <color auto="1"/>
      </left>
      <right style="thin">
        <color rgb="FF595959"/>
      </right>
      <top style="medium">
        <color auto="1"/>
      </top>
      <bottom style="medium">
        <color auto="1"/>
      </bottom>
      <diagonal/>
    </border>
    <border>
      <left style="thin">
        <color rgb="FF595959"/>
      </left>
      <right style="thin">
        <color rgb="FF595959"/>
      </right>
      <top style="medium">
        <color auto="1"/>
      </top>
      <bottom style="thin">
        <color rgb="FF595959"/>
      </bottom>
      <diagonal/>
    </border>
    <border>
      <left style="thin">
        <color rgb="FF595959"/>
      </left>
      <right style="medium">
        <color auto="1"/>
      </right>
      <top style="medium">
        <color auto="1"/>
      </top>
      <bottom style="thin">
        <color rgb="FF59595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31" fillId="0" borderId="0" applyBorder="0" applyProtection="0"/>
    <xf numFmtId="0" fontId="18" fillId="0" borderId="0" applyBorder="0" applyProtection="0"/>
  </cellStyleXfs>
  <cellXfs count="168">
    <xf numFmtId="0" fontId="0" fillId="0" borderId="0" xfId="0"/>
    <xf numFmtId="0" fontId="1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/>
      <protection locked="0"/>
    </xf>
    <xf numFmtId="10" fontId="7" fillId="3" borderId="9" xfId="1" applyNumberFormat="1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10" fontId="7" fillId="3" borderId="9" xfId="0" applyNumberFormat="1" applyFont="1" applyFill="1" applyBorder="1" applyAlignment="1" applyProtection="1">
      <alignment horizontal="center" vertical="center" wrapText="1"/>
    </xf>
    <xf numFmtId="10" fontId="7" fillId="3" borderId="9" xfId="1" applyNumberFormat="1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10" fontId="7" fillId="3" borderId="9" xfId="0" applyNumberFormat="1" applyFont="1" applyFill="1" applyBorder="1" applyAlignment="1" applyProtection="1">
      <alignment horizontal="center" vertical="center"/>
    </xf>
    <xf numFmtId="9" fontId="7" fillId="3" borderId="1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/>
    </xf>
    <xf numFmtId="10" fontId="7" fillId="3" borderId="12" xfId="1" applyNumberFormat="1" applyFont="1" applyFill="1" applyBorder="1" applyAlignment="1" applyProtection="1">
      <alignment horizontal="center" vertical="center" wrapText="1"/>
    </xf>
    <xf numFmtId="10" fontId="7" fillId="3" borderId="12" xfId="0" applyNumberFormat="1" applyFont="1" applyFill="1" applyBorder="1" applyAlignment="1" applyProtection="1">
      <alignment horizontal="center" vertical="center"/>
    </xf>
    <xf numFmtId="10" fontId="7" fillId="3" borderId="12" xfId="0" applyNumberFormat="1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8" borderId="20" xfId="0" applyFont="1" applyFill="1" applyBorder="1" applyAlignment="1" applyProtection="1">
      <alignment horizontal="center" vertical="center" wrapText="1"/>
    </xf>
    <xf numFmtId="0" fontId="7" fillId="8" borderId="20" xfId="0" applyFont="1" applyFill="1" applyBorder="1" applyAlignment="1" applyProtection="1">
      <alignment horizontal="center" vertical="center"/>
    </xf>
    <xf numFmtId="0" fontId="7" fillId="8" borderId="21" xfId="0" applyFont="1" applyFill="1" applyBorder="1" applyAlignment="1" applyProtection="1">
      <alignment horizontal="center" vertical="center" wrapText="1"/>
    </xf>
    <xf numFmtId="10" fontId="7" fillId="3" borderId="20" xfId="1" applyNumberFormat="1" applyFont="1" applyFill="1" applyBorder="1" applyAlignment="1" applyProtection="1">
      <alignment horizontal="center" vertical="center" wrapText="1"/>
    </xf>
    <xf numFmtId="10" fontId="7" fillId="3" borderId="20" xfId="0" applyNumberFormat="1" applyFont="1" applyFill="1" applyBorder="1" applyAlignment="1" applyProtection="1">
      <alignment horizontal="center" vertical="center"/>
    </xf>
    <xf numFmtId="10" fontId="7" fillId="3" borderId="20" xfId="0" applyNumberFormat="1" applyFont="1" applyFill="1" applyBorder="1" applyAlignment="1" applyProtection="1">
      <alignment horizontal="center" vertical="center" wrapText="1"/>
    </xf>
    <xf numFmtId="9" fontId="7" fillId="3" borderId="24" xfId="0" applyNumberFormat="1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10" fontId="13" fillId="0" borderId="0" xfId="0" applyNumberFormat="1" applyFont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9" fillId="9" borderId="0" xfId="0" applyFont="1" applyFill="1" applyAlignment="1">
      <alignment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6" fillId="9" borderId="0" xfId="0" applyFont="1" applyFill="1" applyAlignment="1" applyProtection="1">
      <alignment vertical="center" wrapText="1"/>
      <protection locked="0"/>
    </xf>
    <xf numFmtId="0" fontId="17" fillId="3" borderId="20" xfId="2" applyFont="1" applyFill="1" applyBorder="1" applyAlignment="1" applyProtection="1">
      <alignment horizontal="left" vertical="center"/>
      <protection locked="0"/>
    </xf>
    <xf numFmtId="164" fontId="13" fillId="0" borderId="20" xfId="0" applyNumberFormat="1" applyFont="1" applyBorder="1" applyAlignment="1">
      <alignment horizontal="center" vertical="center" wrapText="1"/>
    </xf>
    <xf numFmtId="0" fontId="16" fillId="9" borderId="0" xfId="0" applyFont="1" applyFill="1" applyAlignment="1" applyProtection="1">
      <alignment horizontal="center" vertical="center" wrapText="1"/>
      <protection locked="0"/>
    </xf>
    <xf numFmtId="0" fontId="17" fillId="0" borderId="20" xfId="2" applyFont="1" applyBorder="1" applyAlignment="1" applyProtection="1">
      <alignment vertical="center"/>
      <protection locked="0"/>
    </xf>
    <xf numFmtId="0" fontId="13" fillId="9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10" fontId="20" fillId="12" borderId="0" xfId="1" applyNumberFormat="1" applyFont="1" applyFill="1" applyBorder="1" applyAlignment="1" applyProtection="1">
      <alignment horizontal="center" vertical="center" wrapText="1"/>
    </xf>
    <xf numFmtId="10" fontId="20" fillId="13" borderId="0" xfId="1" applyNumberFormat="1" applyFont="1" applyFill="1" applyBorder="1" applyAlignment="1" applyProtection="1">
      <alignment horizontal="center" vertical="center" wrapText="1"/>
    </xf>
    <xf numFmtId="10" fontId="13" fillId="9" borderId="0" xfId="0" applyNumberFormat="1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9" fillId="14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/>
    </xf>
    <xf numFmtId="0" fontId="23" fillId="5" borderId="9" xfId="0" applyFont="1" applyFill="1" applyBorder="1" applyAlignment="1" applyProtection="1">
      <alignment horizontal="center" vertical="center"/>
      <protection locked="0"/>
    </xf>
    <xf numFmtId="10" fontId="24" fillId="3" borderId="9" xfId="1" applyNumberFormat="1" applyFont="1" applyFill="1" applyBorder="1" applyAlignment="1" applyProtection="1">
      <alignment horizontal="center" vertical="center" wrapText="1"/>
    </xf>
    <xf numFmtId="10" fontId="24" fillId="3" borderId="9" xfId="1" applyNumberFormat="1" applyFont="1" applyFill="1" applyBorder="1" applyAlignment="1" applyProtection="1">
      <alignment horizontal="center" vertical="center"/>
    </xf>
    <xf numFmtId="0" fontId="23" fillId="3" borderId="9" xfId="0" applyFont="1" applyFill="1" applyBorder="1" applyAlignment="1">
      <alignment horizontal="center" vertical="center" wrapText="1"/>
    </xf>
    <xf numFmtId="0" fontId="13" fillId="15" borderId="20" xfId="0" applyFont="1" applyFill="1" applyBorder="1" applyAlignment="1">
      <alignment horizontal="center" vertical="center" wrapText="1"/>
    </xf>
    <xf numFmtId="10" fontId="13" fillId="0" borderId="20" xfId="0" applyNumberFormat="1" applyFont="1" applyBorder="1" applyAlignment="1">
      <alignment horizontal="center" vertical="center" wrapText="1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9" fillId="3" borderId="0" xfId="0" applyFont="1" applyFill="1" applyBorder="1" applyAlignment="1" applyProtection="1">
      <alignment vertical="center" wrapText="1"/>
      <protection locked="0"/>
    </xf>
    <xf numFmtId="0" fontId="7" fillId="5" borderId="29" xfId="0" applyFont="1" applyFill="1" applyBorder="1" applyAlignment="1" applyProtection="1">
      <alignment horizontal="center" vertical="center" wrapText="1"/>
    </xf>
    <xf numFmtId="0" fontId="29" fillId="11" borderId="29" xfId="0" applyFont="1" applyFill="1" applyBorder="1" applyAlignment="1" applyProtection="1">
      <alignment horizontal="center" vertical="center" wrapText="1"/>
    </xf>
    <xf numFmtId="0" fontId="7" fillId="5" borderId="29" xfId="0" applyFont="1" applyFill="1" applyBorder="1" applyAlignment="1" applyProtection="1">
      <alignment horizontal="center" vertical="center"/>
    </xf>
    <xf numFmtId="0" fontId="29" fillId="16" borderId="29" xfId="0" applyFont="1" applyFill="1" applyBorder="1" applyAlignment="1" applyProtection="1">
      <alignment horizontal="center" vertical="center" wrapText="1"/>
    </xf>
    <xf numFmtId="0" fontId="7" fillId="5" borderId="20" xfId="0" applyFont="1" applyFill="1" applyBorder="1" applyAlignment="1" applyProtection="1">
      <alignment horizontal="center" vertical="center" wrapText="1"/>
    </xf>
    <xf numFmtId="0" fontId="29" fillId="11" borderId="20" xfId="0" applyFont="1" applyFill="1" applyBorder="1" applyAlignment="1" applyProtection="1">
      <alignment horizontal="center" vertical="center" wrapText="1"/>
    </xf>
    <xf numFmtId="0" fontId="29" fillId="16" borderId="20" xfId="0" applyFont="1" applyFill="1" applyBorder="1" applyAlignment="1" applyProtection="1">
      <alignment horizontal="center" vertical="center" wrapText="1"/>
    </xf>
    <xf numFmtId="0" fontId="7" fillId="17" borderId="29" xfId="0" applyFont="1" applyFill="1" applyBorder="1" applyAlignment="1" applyProtection="1">
      <alignment horizontal="center" vertical="center"/>
    </xf>
    <xf numFmtId="10" fontId="7" fillId="17" borderId="29" xfId="1" applyNumberFormat="1" applyFont="1" applyFill="1" applyBorder="1" applyAlignment="1" applyProtection="1">
      <alignment horizontal="center" vertical="center" wrapText="1"/>
    </xf>
    <xf numFmtId="10" fontId="7" fillId="17" borderId="29" xfId="0" applyNumberFormat="1" applyFont="1" applyFill="1" applyBorder="1" applyAlignment="1" applyProtection="1">
      <alignment horizontal="center" vertical="center" wrapText="1"/>
    </xf>
    <xf numFmtId="10" fontId="7" fillId="17" borderId="29" xfId="1" applyNumberFormat="1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 wrapText="1"/>
    </xf>
    <xf numFmtId="0" fontId="7" fillId="5" borderId="31" xfId="0" applyFont="1" applyFill="1" applyBorder="1" applyAlignment="1" applyProtection="1">
      <alignment horizontal="center" vertical="center"/>
    </xf>
    <xf numFmtId="10" fontId="7" fillId="3" borderId="31" xfId="1" applyNumberFormat="1" applyFont="1" applyFill="1" applyBorder="1" applyAlignment="1" applyProtection="1">
      <alignment horizontal="center" vertical="center" wrapText="1"/>
    </xf>
    <xf numFmtId="10" fontId="7" fillId="3" borderId="31" xfId="0" applyNumberFormat="1" applyFont="1" applyFill="1" applyBorder="1" applyAlignment="1" applyProtection="1">
      <alignment horizontal="center" vertical="center" wrapText="1"/>
    </xf>
    <xf numFmtId="10" fontId="7" fillId="3" borderId="31" xfId="1" applyNumberFormat="1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center" vertical="center" wrapText="1"/>
    </xf>
    <xf numFmtId="10" fontId="7" fillId="3" borderId="20" xfId="1" applyNumberFormat="1" applyFont="1" applyFill="1" applyBorder="1" applyAlignment="1" applyProtection="1">
      <alignment horizontal="center" vertical="center"/>
    </xf>
    <xf numFmtId="10" fontId="7" fillId="17" borderId="29" xfId="0" applyNumberFormat="1" applyFont="1" applyFill="1" applyBorder="1" applyAlignment="1" applyProtection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0" fillId="3" borderId="29" xfId="0" applyFont="1" applyFill="1" applyBorder="1" applyAlignment="1" applyProtection="1">
      <alignment vertical="center"/>
    </xf>
    <xf numFmtId="10" fontId="30" fillId="18" borderId="29" xfId="0" applyNumberFormat="1" applyFont="1" applyFill="1" applyBorder="1" applyAlignment="1" applyProtection="1">
      <alignment vertical="center"/>
    </xf>
    <xf numFmtId="0" fontId="7" fillId="3" borderId="29" xfId="0" applyFont="1" applyFill="1" applyBorder="1" applyAlignment="1">
      <alignment horizontal="center" vertical="center" wrapText="1"/>
    </xf>
    <xf numFmtId="10" fontId="30" fillId="3" borderId="29" xfId="0" applyNumberFormat="1" applyFont="1" applyFill="1" applyBorder="1" applyAlignment="1" applyProtection="1">
      <alignment vertical="center"/>
    </xf>
    <xf numFmtId="10" fontId="30" fillId="7" borderId="29" xfId="0" applyNumberFormat="1" applyFont="1" applyFill="1" applyBorder="1" applyAlignment="1" applyProtection="1">
      <alignment vertical="center"/>
    </xf>
    <xf numFmtId="9" fontId="7" fillId="3" borderId="29" xfId="0" applyNumberFormat="1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vertical="center"/>
    </xf>
    <xf numFmtId="10" fontId="30" fillId="18" borderId="20" xfId="0" applyNumberFormat="1" applyFont="1" applyFill="1" applyBorder="1" applyAlignment="1" applyProtection="1">
      <alignment vertical="center"/>
    </xf>
    <xf numFmtId="0" fontId="7" fillId="3" borderId="20" xfId="0" applyFont="1" applyFill="1" applyBorder="1" applyAlignment="1">
      <alignment horizontal="center" vertical="center" wrapText="1"/>
    </xf>
    <xf numFmtId="10" fontId="30" fillId="3" borderId="20" xfId="0" applyNumberFormat="1" applyFont="1" applyFill="1" applyBorder="1" applyAlignment="1" applyProtection="1">
      <alignment vertical="center"/>
    </xf>
    <xf numFmtId="10" fontId="30" fillId="7" borderId="20" xfId="0" applyNumberFormat="1" applyFont="1" applyFill="1" applyBorder="1" applyAlignment="1" applyProtection="1">
      <alignment vertical="center"/>
    </xf>
    <xf numFmtId="9" fontId="7" fillId="3" borderId="20" xfId="0" applyNumberFormat="1" applyFont="1" applyFill="1" applyBorder="1" applyAlignment="1" applyProtection="1">
      <alignment horizontal="center" vertical="center"/>
    </xf>
    <xf numFmtId="0" fontId="7" fillId="5" borderId="20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5" borderId="32" xfId="0" applyFont="1" applyFill="1" applyBorder="1" applyAlignment="1" applyProtection="1">
      <alignment horizontal="center" vertical="center"/>
    </xf>
    <xf numFmtId="0" fontId="7" fillId="17" borderId="29" xfId="0" applyFont="1" applyFill="1" applyBorder="1" applyAlignment="1" applyProtection="1">
      <alignment horizontal="center" vertical="center" wrapText="1"/>
    </xf>
    <xf numFmtId="0" fontId="7" fillId="5" borderId="31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vertical="center" wrapText="1"/>
    </xf>
    <xf numFmtId="10" fontId="30" fillId="18" borderId="29" xfId="0" applyNumberFormat="1" applyFont="1" applyFill="1" applyBorder="1" applyAlignment="1" applyProtection="1">
      <alignment vertical="center" wrapText="1"/>
    </xf>
    <xf numFmtId="10" fontId="30" fillId="3" borderId="29" xfId="0" applyNumberFormat="1" applyFont="1" applyFill="1" applyBorder="1" applyAlignment="1" applyProtection="1">
      <alignment vertical="center" wrapText="1"/>
    </xf>
    <xf numFmtId="10" fontId="30" fillId="7" borderId="29" xfId="0" applyNumberFormat="1" applyFont="1" applyFill="1" applyBorder="1" applyAlignment="1" applyProtection="1">
      <alignment vertical="center" wrapText="1"/>
    </xf>
    <xf numFmtId="9" fontId="7" fillId="3" borderId="29" xfId="0" applyNumberFormat="1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vertical="center" wrapText="1"/>
    </xf>
    <xf numFmtId="10" fontId="30" fillId="18" borderId="20" xfId="0" applyNumberFormat="1" applyFont="1" applyFill="1" applyBorder="1" applyAlignment="1" applyProtection="1">
      <alignment vertical="center" wrapText="1"/>
    </xf>
    <xf numFmtId="10" fontId="30" fillId="3" borderId="20" xfId="0" applyNumberFormat="1" applyFont="1" applyFill="1" applyBorder="1" applyAlignment="1" applyProtection="1">
      <alignment vertical="center" wrapText="1"/>
    </xf>
    <xf numFmtId="10" fontId="30" fillId="7" borderId="20" xfId="0" applyNumberFormat="1" applyFont="1" applyFill="1" applyBorder="1" applyAlignment="1" applyProtection="1">
      <alignment vertical="center" wrapText="1"/>
    </xf>
    <xf numFmtId="9" fontId="7" fillId="3" borderId="20" xfId="0" applyNumberFormat="1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6" fillId="8" borderId="19" xfId="0" applyFont="1" applyFill="1" applyBorder="1" applyAlignment="1" applyProtection="1">
      <alignment horizontal="center" vertical="center" wrapText="1"/>
    </xf>
    <xf numFmtId="0" fontId="9" fillId="8" borderId="22" xfId="0" applyFont="1" applyFill="1" applyBorder="1" applyAlignment="1" applyProtection="1">
      <alignment horizontal="left" vertical="center" wrapText="1"/>
    </xf>
    <xf numFmtId="10" fontId="10" fillId="6" borderId="23" xfId="0" applyNumberFormat="1" applyFont="1" applyFill="1" applyBorder="1" applyAlignment="1" applyProtection="1">
      <alignment horizontal="center" vertical="center"/>
    </xf>
    <xf numFmtId="10" fontId="10" fillId="7" borderId="23" xfId="0" applyNumberFormat="1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10" fontId="10" fillId="6" borderId="12" xfId="0" applyNumberFormat="1" applyFont="1" applyFill="1" applyBorder="1" applyAlignment="1" applyProtection="1">
      <alignment horizontal="center" vertical="center"/>
    </xf>
    <xf numFmtId="10" fontId="10" fillId="7" borderId="13" xfId="0" applyNumberFormat="1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left" vertical="center" wrapText="1"/>
    </xf>
    <xf numFmtId="0" fontId="12" fillId="5" borderId="16" xfId="0" applyFont="1" applyFill="1" applyBorder="1" applyAlignment="1" applyProtection="1">
      <alignment horizontal="center" vertical="center" wrapText="1"/>
    </xf>
    <xf numFmtId="0" fontId="12" fillId="5" borderId="17" xfId="0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/>
    </xf>
    <xf numFmtId="10" fontId="11" fillId="3" borderId="12" xfId="1" applyNumberFormat="1" applyFont="1" applyFill="1" applyBorder="1" applyAlignment="1" applyProtection="1">
      <alignment horizontal="center" vertical="center"/>
    </xf>
    <xf numFmtId="10" fontId="11" fillId="3" borderId="14" xfId="1" applyNumberFormat="1" applyFont="1" applyFill="1" applyBorder="1" applyAlignment="1" applyProtection="1">
      <alignment horizontal="center"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10" fontId="12" fillId="3" borderId="12" xfId="1" applyNumberFormat="1" applyFont="1" applyFill="1" applyBorder="1" applyAlignment="1" applyProtection="1">
      <alignment horizontal="center" vertical="center"/>
    </xf>
    <xf numFmtId="10" fontId="13" fillId="0" borderId="2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1" fontId="13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10" fontId="26" fillId="0" borderId="20" xfId="1" applyNumberFormat="1" applyFont="1" applyBorder="1" applyAlignment="1" applyProtection="1">
      <alignment horizontal="center" vertical="center" wrapText="1"/>
    </xf>
    <xf numFmtId="0" fontId="13" fillId="15" borderId="20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3" fillId="15" borderId="28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9" fillId="14" borderId="20" xfId="0" applyFont="1" applyFill="1" applyBorder="1" applyAlignment="1">
      <alignment horizontal="center" vertical="center" wrapText="1"/>
    </xf>
    <xf numFmtId="0" fontId="21" fillId="14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 applyProtection="1">
      <alignment horizontal="left" vertical="center" wrapText="1"/>
    </xf>
    <xf numFmtId="0" fontId="9" fillId="3" borderId="20" xfId="0" applyFont="1" applyFill="1" applyBorder="1" applyAlignment="1" applyProtection="1">
      <alignment horizontal="left" vertical="center" wrapText="1"/>
    </xf>
    <xf numFmtId="0" fontId="6" fillId="5" borderId="20" xfId="0" applyFont="1" applyFill="1" applyBorder="1" applyAlignment="1" applyProtection="1">
      <alignment horizontal="left" vertical="center" wrapText="1"/>
    </xf>
    <xf numFmtId="0" fontId="8" fillId="3" borderId="31" xfId="0" applyFont="1" applyFill="1" applyBorder="1" applyAlignment="1" applyProtection="1">
      <alignment horizontal="left" vertical="center" wrapText="1"/>
    </xf>
    <xf numFmtId="0" fontId="28" fillId="3" borderId="20" xfId="0" applyFont="1" applyFill="1" applyBorder="1" applyAlignment="1" applyProtection="1">
      <alignment horizontal="center" vertical="center" wrapText="1"/>
      <protection locked="0"/>
    </xf>
    <xf numFmtId="0" fontId="28" fillId="3" borderId="30" xfId="0" applyFont="1" applyFill="1" applyBorder="1" applyAlignment="1" applyProtection="1">
      <alignment horizontal="center" vertical="center" wrapText="1"/>
      <protection locked="0"/>
    </xf>
    <xf numFmtId="0" fontId="8" fillId="17" borderId="29" xfId="0" applyFont="1" applyFill="1" applyBorder="1" applyAlignment="1" applyProtection="1">
      <alignment horizontal="left" vertical="center" wrapText="1"/>
    </xf>
    <xf numFmtId="0" fontId="9" fillId="17" borderId="29" xfId="0" applyFont="1" applyFill="1" applyBorder="1" applyAlignment="1" applyProtection="1">
      <alignment horizontal="left" vertical="center" wrapText="1"/>
    </xf>
    <xf numFmtId="0" fontId="9" fillId="5" borderId="29" xfId="0" applyFont="1" applyFill="1" applyBorder="1" applyAlignment="1" applyProtection="1">
      <alignment horizontal="left" vertical="center" wrapText="1"/>
    </xf>
    <xf numFmtId="0" fontId="6" fillId="5" borderId="29" xfId="0" applyFont="1" applyFill="1" applyBorder="1" applyAlignment="1" applyProtection="1">
      <alignment horizontal="left" vertical="center" wrapText="1"/>
    </xf>
    <xf numFmtId="0" fontId="27" fillId="0" borderId="20" xfId="0" applyFont="1" applyBorder="1" applyAlignment="1">
      <alignment horizontal="center" vertical="center" wrapText="1"/>
    </xf>
    <xf numFmtId="0" fontId="19" fillId="3" borderId="0" xfId="0" applyFont="1" applyFill="1" applyBorder="1" applyAlignment="1" applyProtection="1">
      <alignment horizontal="left" vertical="center" wrapText="1"/>
      <protection locked="0"/>
    </xf>
    <xf numFmtId="0" fontId="28" fillId="5" borderId="29" xfId="0" applyFont="1" applyFill="1" applyBorder="1" applyAlignment="1" applyProtection="1">
      <alignment horizontal="center" vertical="center" wrapText="1"/>
      <protection locked="0"/>
    </xf>
    <xf numFmtId="0" fontId="9" fillId="3" borderId="31" xfId="0" applyFont="1" applyFill="1" applyBorder="1" applyAlignment="1" applyProtection="1">
      <alignment horizontal="left" vertical="center" wrapText="1"/>
    </xf>
    <xf numFmtId="0" fontId="6" fillId="5" borderId="30" xfId="0" applyFont="1" applyFill="1" applyBorder="1" applyAlignment="1" applyProtection="1">
      <alignment horizontal="left" vertical="center" wrapText="1"/>
    </xf>
  </cellXfs>
  <cellStyles count="3">
    <cellStyle name="Hy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BFBFBF"/>
      <rgbColor rgb="FF808080"/>
      <rgbColor rgb="FF9999FF"/>
      <rgbColor rgb="FFC0504D"/>
      <rgbColor rgb="FFEBF1DE"/>
      <rgbColor rgb="FFDBEEF4"/>
      <rgbColor rgb="FF660066"/>
      <rgbColor rgb="FFFF7C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F2F2F2"/>
      <rgbColor rgb="FFCCFF66"/>
      <rgbColor rgb="FF8EB4E3"/>
      <rgbColor rgb="FFFF9999"/>
      <rgbColor rgb="FFD9D9D9"/>
      <rgbColor rgb="FFF2DCDB"/>
      <rgbColor rgb="FF4F81BD"/>
      <rgbColor rgb="FF33CCCC"/>
      <rgbColor rgb="FF92D050"/>
      <rgbColor rgb="FFFFC000"/>
      <rgbColor rgb="FFFF9900"/>
      <rgbColor rgb="FFFF5050"/>
      <rgbColor rgb="FF8064A2"/>
      <rgbColor rgb="FFC3D69B"/>
      <rgbColor rgb="FF003366"/>
      <rgbColor rgb="FF339933"/>
      <rgbColor rgb="FF0D0D0D"/>
      <rgbColor rgb="FF333300"/>
      <rgbColor rgb="FF993300"/>
      <rgbColor rgb="FF993366"/>
      <rgbColor rgb="FF59595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/>
          <a:lstStyle/>
          <a:p>
            <a:pPr>
              <a:defRPr sz="1400" b="1" strike="noStrike" spc="-1">
                <a:solidFill>
                  <a:srgbClr val="000000"/>
                </a:solidFill>
                <a:latin typeface="Arial"/>
              </a:defRPr>
            </a:pPr>
            <a:r>
              <a:rPr lang="pt-BR" sz="1400" b="1" strike="noStrike" spc="-1">
                <a:solidFill>
                  <a:srgbClr val="000000"/>
                </a:solidFill>
                <a:latin typeface="Arial"/>
              </a:rPr>
              <a:t>RESULTADO SETORIAL</a:t>
            </a:r>
          </a:p>
        </c:rich>
      </c:tx>
      <c:layout>
        <c:manualLayout>
          <c:xMode val="edge"/>
          <c:yMode val="edge"/>
          <c:x val="0.31998916820869222"/>
          <c:y val="2.9235443869590209E-2"/>
        </c:manualLayout>
      </c:layout>
      <c:spPr>
        <a:noFill/>
        <a:ln>
          <a:noFill/>
        </a:ln>
      </c:spPr>
    </c:title>
    <c:view3D>
      <c:rAngAx val="1"/>
    </c:view3D>
    <c:floor>
      <c:spPr>
        <a:noFill/>
        <a:ln w="9360">
          <a:noFill/>
        </a:ln>
      </c:spPr>
    </c:floor>
    <c:sideWall>
      <c:spPr>
        <a:solidFill>
          <a:srgbClr val="F2F2F2"/>
        </a:solidFill>
        <a:ln w="9360">
          <a:noFill/>
        </a:ln>
      </c:spPr>
    </c:sideWall>
    <c:backWall>
      <c:spPr>
        <a:solidFill>
          <a:srgbClr val="F2F2F2"/>
        </a:solidFill>
        <a:ln w="9360">
          <a:noFill/>
        </a:ln>
      </c:spPr>
    </c:backWall>
    <c:plotArea>
      <c:layout>
        <c:manualLayout>
          <c:layoutTarget val="inner"/>
          <c:xMode val="edge"/>
          <c:yMode val="edge"/>
          <c:x val="8.24118788644672E-2"/>
          <c:y val="0.126632175412663"/>
          <c:w val="0.90413864692873602"/>
          <c:h val="0.59908023322657522"/>
        </c:manualLayout>
      </c:layout>
      <c:bar3DChart>
        <c:barDir val="col"/>
        <c:grouping val="clustered"/>
        <c:ser>
          <c:idx val="0"/>
          <c:order val="0"/>
          <c:tx>
            <c:strRef>
              <c:f>'GLOBAL - SETORIAL'!$D$8</c:f>
              <c:strCache>
                <c:ptCount val="1"/>
                <c:pt idx="0">
                  <c:v>%Satisfação</c:v>
                </c:pt>
              </c:strCache>
            </c:strRef>
          </c:tx>
          <c:spPr>
            <a:solidFill>
              <a:srgbClr val="CCFF66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05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pt-BR"/>
              </a:p>
            </c:txPr>
            <c:showVal val="1"/>
            <c:showBubbleSize val="1"/>
            <c:separator>; </c:separator>
          </c:dLbls>
          <c:cat>
            <c:strRef>
              <c:f>'GLOBAL - SETORIAL'!$C$9:$C$21</c:f>
              <c:strCache>
                <c:ptCount val="13"/>
                <c:pt idx="0">
                  <c:v>Serviço de Imagem</c:v>
                </c:pt>
                <c:pt idx="1">
                  <c:v>Equipe de Enfermagem</c:v>
                </c:pt>
                <c:pt idx="2">
                  <c:v>Equipe Médica</c:v>
                </c:pt>
                <c:pt idx="3">
                  <c:v>Fisioterapia</c:v>
                </c:pt>
                <c:pt idx="4">
                  <c:v>Higienização</c:v>
                </c:pt>
                <c:pt idx="5">
                  <c:v>Laboratório</c:v>
                </c:pt>
                <c:pt idx="6">
                  <c:v>Nutrição Clínica</c:v>
                </c:pt>
                <c:pt idx="7">
                  <c:v>Portaria</c:v>
                </c:pt>
                <c:pt idx="8">
                  <c:v>Psicologia</c:v>
                </c:pt>
                <c:pt idx="9">
                  <c:v>Recepção</c:v>
                </c:pt>
                <c:pt idx="10">
                  <c:v>Rouparia</c:v>
                </c:pt>
                <c:pt idx="11">
                  <c:v>Serviço de Alimentação</c:v>
                </c:pt>
                <c:pt idx="12">
                  <c:v>Serviço Social</c:v>
                </c:pt>
              </c:strCache>
            </c:strRef>
          </c:cat>
          <c:val>
            <c:numRef>
              <c:f>'GLOBAL - SETORIAL'!$D$9:$D$21</c:f>
              <c:numCache>
                <c:formatCode>0.0%</c:formatCode>
                <c:ptCount val="13"/>
                <c:pt idx="0">
                  <c:v>1</c:v>
                </c:pt>
                <c:pt idx="1">
                  <c:v>0.98689956331877737</c:v>
                </c:pt>
                <c:pt idx="2">
                  <c:v>0.98290598290598297</c:v>
                </c:pt>
                <c:pt idx="3">
                  <c:v>1</c:v>
                </c:pt>
                <c:pt idx="4">
                  <c:v>0.99565846599131691</c:v>
                </c:pt>
                <c:pt idx="5">
                  <c:v>0.96666666666666679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0.99840255591054317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'GLOBAL - SETORIAL'!$E$8</c:f>
              <c:strCache>
                <c:ptCount val="1"/>
                <c:pt idx="0">
                  <c:v>%Insatisfação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05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pt-BR"/>
              </a:p>
            </c:txPr>
            <c:showVal val="1"/>
            <c:showBubbleSize val="1"/>
            <c:separator>; </c:separator>
          </c:dLbls>
          <c:cat>
            <c:strRef>
              <c:f>'GLOBAL - SETORIAL'!$C$9:$C$21</c:f>
              <c:strCache>
                <c:ptCount val="13"/>
                <c:pt idx="0">
                  <c:v>Serviço de Imagem</c:v>
                </c:pt>
                <c:pt idx="1">
                  <c:v>Equipe de Enfermagem</c:v>
                </c:pt>
                <c:pt idx="2">
                  <c:v>Equipe Médica</c:v>
                </c:pt>
                <c:pt idx="3">
                  <c:v>Fisioterapia</c:v>
                </c:pt>
                <c:pt idx="4">
                  <c:v>Higienização</c:v>
                </c:pt>
                <c:pt idx="5">
                  <c:v>Laboratório</c:v>
                </c:pt>
                <c:pt idx="6">
                  <c:v>Nutrição Clínica</c:v>
                </c:pt>
                <c:pt idx="7">
                  <c:v>Portaria</c:v>
                </c:pt>
                <c:pt idx="8">
                  <c:v>Psicologia</c:v>
                </c:pt>
                <c:pt idx="9">
                  <c:v>Recepção</c:v>
                </c:pt>
                <c:pt idx="10">
                  <c:v>Rouparia</c:v>
                </c:pt>
                <c:pt idx="11">
                  <c:v>Serviço de Alimentação</c:v>
                </c:pt>
                <c:pt idx="12">
                  <c:v>Serviço Social</c:v>
                </c:pt>
              </c:strCache>
            </c:strRef>
          </c:cat>
          <c:val>
            <c:numRef>
              <c:f>'GLOBAL - SETORIAL'!$E$9:$E$21</c:f>
              <c:numCache>
                <c:formatCode>0.0%</c:formatCode>
                <c:ptCount val="13"/>
                <c:pt idx="0">
                  <c:v>0</c:v>
                </c:pt>
                <c:pt idx="1">
                  <c:v>1.3100436681222707E-2</c:v>
                </c:pt>
                <c:pt idx="2">
                  <c:v>1.7094017094017096E-2</c:v>
                </c:pt>
                <c:pt idx="3">
                  <c:v>0</c:v>
                </c:pt>
                <c:pt idx="4">
                  <c:v>4.3415340086830683E-3</c:v>
                </c:pt>
                <c:pt idx="5">
                  <c:v>3.3333333333333333E-2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1.5974440894568689E-3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shape val="box"/>
        <c:axId val="49713536"/>
        <c:axId val="49715072"/>
        <c:axId val="0"/>
      </c:bar3DChart>
      <c:catAx>
        <c:axId val="4971353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360">
            <a:noFill/>
          </a:ln>
        </c:spPr>
        <c:txPr>
          <a:bodyPr rot="-2700000"/>
          <a:lstStyle/>
          <a:p>
            <a:pPr>
              <a:defRPr sz="900" b="0" strike="noStrike" spc="-1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49715072"/>
        <c:crosses val="autoZero"/>
        <c:auto val="1"/>
        <c:lblAlgn val="ctr"/>
        <c:lblOffset val="100"/>
        <c:noMultiLvlLbl val="1"/>
      </c:catAx>
      <c:valAx>
        <c:axId val="49715072"/>
        <c:scaling>
          <c:orientation val="minMax"/>
          <c:max val="1.1000000000000001"/>
          <c:min val="0.1"/>
        </c:scaling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.00%" sourceLinked="0"/>
        <c:maj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49713536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30040523134541114"/>
          <c:y val="0.899159408171324"/>
          <c:w val="0.37970156907767721"/>
          <c:h val="7.0022076679667394E-2"/>
        </c:manualLayout>
      </c:layout>
      <c:spPr>
        <a:noFill/>
        <a:ln>
          <a:noFill/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38160">
      <a:solidFill>
        <a:srgbClr val="B9CDE5"/>
      </a:solidFill>
      <a:round/>
    </a:ln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/>
          <a:lstStyle/>
          <a:p>
            <a:pPr>
              <a:defRPr sz="1400" b="1" strike="noStrike" spc="-1">
                <a:solidFill>
                  <a:srgbClr val="000000"/>
                </a:solidFill>
                <a:latin typeface="Arial"/>
              </a:defRPr>
            </a:pPr>
            <a:r>
              <a:rPr lang="pt-BR" sz="1400" b="1" strike="noStrike" spc="-1">
                <a:solidFill>
                  <a:srgbClr val="000000"/>
                </a:solidFill>
                <a:latin typeface="Arial"/>
              </a:rPr>
              <a:t>RESULTADO POR UNIDADE ASSISTENCIAL</a:t>
            </a:r>
          </a:p>
        </c:rich>
      </c:tx>
      <c:layout>
        <c:manualLayout>
          <c:xMode val="edge"/>
          <c:yMode val="edge"/>
          <c:x val="0.20971268751589112"/>
          <c:y val="2.9264536003080488E-2"/>
        </c:manualLayout>
      </c:layout>
      <c:spPr>
        <a:noFill/>
        <a:ln>
          <a:noFill/>
        </a:ln>
      </c:spPr>
    </c:title>
    <c:view3D>
      <c:rAngAx val="1"/>
    </c:view3D>
    <c:floor>
      <c:spPr>
        <a:noFill/>
        <a:ln w="9360">
          <a:noFill/>
        </a:ln>
      </c:spPr>
    </c:floor>
    <c:sideWall>
      <c:spPr>
        <a:solidFill>
          <a:srgbClr val="F2F2F2"/>
        </a:solidFill>
        <a:ln w="9360">
          <a:noFill/>
        </a:ln>
      </c:spPr>
    </c:sideWall>
    <c:backWall>
      <c:spPr>
        <a:solidFill>
          <a:srgbClr val="F2F2F2"/>
        </a:solidFill>
        <a:ln w="9360">
          <a:noFill/>
        </a:ln>
      </c:spPr>
    </c:backWall>
    <c:plotArea>
      <c:layout>
        <c:manualLayout>
          <c:layoutTarget val="inner"/>
          <c:xMode val="edge"/>
          <c:yMode val="edge"/>
          <c:x val="0.12392575642003606"/>
          <c:y val="0.13566936208445601"/>
          <c:w val="0.8553267226036102"/>
          <c:h val="0.54434604030291378"/>
        </c:manualLayout>
      </c:layout>
      <c:bar3DChart>
        <c:barDir val="col"/>
        <c:grouping val="clustered"/>
        <c:ser>
          <c:idx val="0"/>
          <c:order val="0"/>
          <c:tx>
            <c:strRef>
              <c:f>label 0</c:f>
              <c:strCache>
                <c:ptCount val="1"/>
                <c:pt idx="0">
                  <c:v>%Satisfação</c:v>
                </c:pt>
              </c:strCache>
            </c:strRef>
          </c:tx>
          <c:spPr>
            <a:solidFill>
              <a:srgbClr val="CCFF66"/>
            </a:solidFill>
            <a:ln>
              <a:noFill/>
            </a:ln>
          </c:spPr>
          <c:dLbls>
            <c:dLbl>
              <c:idx val="0"/>
              <c:layout/>
              <c:showVal val="1"/>
              <c:showBubbleSize val="1"/>
            </c:dLbl>
            <c:dLbl>
              <c:idx val="1"/>
              <c:layout/>
              <c:showVal val="1"/>
              <c:showBubbleSize val="1"/>
            </c:dLbl>
            <c:dLbl>
              <c:idx val="2"/>
              <c:layout/>
              <c:showVal val="1"/>
              <c:showBubbleSize val="1"/>
            </c:dLbl>
            <c:dLbl>
              <c:idx val="3"/>
              <c:layout/>
              <c:showVal val="1"/>
              <c:showBubbleSize val="1"/>
            </c:dLbl>
            <c:dLbl>
              <c:idx val="4"/>
              <c:layout/>
              <c:showVal val="1"/>
              <c:showBubbleSize val="1"/>
            </c:dLbl>
            <c:dLbl>
              <c:idx val="5"/>
              <c:layout/>
              <c:showVal val="1"/>
              <c:showBubbleSize val="1"/>
            </c:dLbl>
            <c:dLbl>
              <c:idx val="6"/>
              <c:layout/>
              <c:showVal val="1"/>
              <c:showBubbleSize val="1"/>
            </c:dLbl>
            <c:txPr>
              <a:bodyPr/>
              <a:lstStyle/>
              <a:p>
                <a:pPr>
                  <a:defRPr sz="9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pt-BR"/>
              </a:p>
            </c:txPr>
            <c:showVal val="1"/>
            <c:showBubbleSize val="1"/>
            <c:separator>; </c:separator>
          </c:dLbls>
          <c:cat>
            <c:strRef>
              <c:f>categories</c:f>
              <c:strCache>
                <c:ptCount val="7"/>
                <c:pt idx="0">
                  <c:v>AME</c:v>
                </c:pt>
                <c:pt idx="1">
                  <c:v>P. Socorro</c:v>
                </c:pt>
                <c:pt idx="2">
                  <c:v>UTI</c:v>
                </c:pt>
                <c:pt idx="3">
                  <c:v>Clínica Médica</c:v>
                </c:pt>
                <c:pt idx="4">
                  <c:v>Clínica Cirúrgica</c:v>
                </c:pt>
                <c:pt idx="5">
                  <c:v>Clínica Pediátrica</c:v>
                </c:pt>
                <c:pt idx="6">
                  <c:v>Maternidade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7"/>
                <c:pt idx="1">
                  <c:v>0.9836734693877548</c:v>
                </c:pt>
                <c:pt idx="3">
                  <c:v>1</c:v>
                </c:pt>
                <c:pt idx="4">
                  <c:v>0.93779904306220119</c:v>
                </c:pt>
                <c:pt idx="5">
                  <c:v>1</c:v>
                </c:pt>
                <c:pt idx="6">
                  <c:v>0.95505617977528079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%Insatisfação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8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pt-BR"/>
              </a:p>
            </c:txPr>
            <c:showVal val="1"/>
            <c:showBubbleSize val="1"/>
            <c:separator>; </c:separator>
          </c:dLbls>
          <c:cat>
            <c:strRef>
              <c:f>categories</c:f>
              <c:strCache>
                <c:ptCount val="7"/>
                <c:pt idx="0">
                  <c:v>AME</c:v>
                </c:pt>
                <c:pt idx="1">
                  <c:v>P. Socorro</c:v>
                </c:pt>
                <c:pt idx="2">
                  <c:v>UTI</c:v>
                </c:pt>
                <c:pt idx="3">
                  <c:v>Clínica Médica</c:v>
                </c:pt>
                <c:pt idx="4">
                  <c:v>Clínica Cirúrgica</c:v>
                </c:pt>
                <c:pt idx="5">
                  <c:v>Clínica Pediátrica</c:v>
                </c:pt>
                <c:pt idx="6">
                  <c:v>Maternidade</c:v>
                </c:pt>
              </c:strCache>
            </c:strRef>
          </c:cat>
          <c:val>
            <c:numRef>
              <c:f>1</c:f>
              <c:numCache>
                <c:formatCode>General</c:formatCode>
                <c:ptCount val="7"/>
                <c:pt idx="1">
                  <c:v>1.6326530612244903E-2</c:v>
                </c:pt>
                <c:pt idx="3">
                  <c:v>0</c:v>
                </c:pt>
                <c:pt idx="4">
                  <c:v>6.2200956937799014E-2</c:v>
                </c:pt>
                <c:pt idx="5">
                  <c:v>0</c:v>
                </c:pt>
                <c:pt idx="6">
                  <c:v>4.49438202247191E-2</c:v>
                </c:pt>
              </c:numCache>
            </c:numRef>
          </c:val>
        </c:ser>
        <c:gapWidth val="0"/>
        <c:shape val="box"/>
        <c:axId val="51104768"/>
        <c:axId val="51114752"/>
        <c:axId val="0"/>
      </c:bar3DChart>
      <c:catAx>
        <c:axId val="51104768"/>
        <c:scaling>
          <c:orientation val="minMax"/>
        </c:scaling>
        <c:axPos val="b"/>
        <c:numFmt formatCode="[$-416]dd/mm/yyyy" sourceLinked="1"/>
        <c:majorTickMark val="none"/>
        <c:tickLblPos val="nextTo"/>
        <c:spPr>
          <a:ln w="9360">
            <a:noFill/>
          </a:ln>
        </c:spPr>
        <c:txPr>
          <a:bodyPr rot="-2700000"/>
          <a:lstStyle/>
          <a:p>
            <a:pPr>
              <a:defRPr sz="900" b="1" strike="noStrike" spc="-1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51114752"/>
        <c:crosses val="autoZero"/>
        <c:auto val="1"/>
        <c:lblAlgn val="ctr"/>
        <c:lblOffset val="100"/>
        <c:noMultiLvlLbl val="1"/>
      </c:catAx>
      <c:valAx>
        <c:axId val="51114752"/>
        <c:scaling>
          <c:orientation val="minMax"/>
          <c:max val="1.1000000000000001"/>
          <c:min val="0.1"/>
        </c:scaling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.00%" sourceLinked="0"/>
        <c:maj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51104768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83416393524972099"/>
          <c:y val="0.81724830471276377"/>
          <c:w val="0.15003646075341107"/>
          <c:h val="0.17820106957620108"/>
        </c:manualLayout>
      </c:layout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38160">
      <a:solidFill>
        <a:srgbClr val="B9CDE5"/>
      </a:solidFill>
      <a:round/>
    </a:ln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/>
          <a:lstStyle/>
          <a:p>
            <a:pPr>
              <a:defRPr sz="1400" b="1" strike="noStrike" spc="-1">
                <a:solidFill>
                  <a:srgbClr val="000000"/>
                </a:solidFill>
                <a:latin typeface="Arial"/>
              </a:defRPr>
            </a:pPr>
            <a:r>
              <a:rPr lang="pt-BR" sz="1400" b="1" strike="noStrike" spc="-1">
                <a:solidFill>
                  <a:srgbClr val="000000"/>
                </a:solidFill>
                <a:latin typeface="Arial"/>
              </a:rPr>
              <a:t>RESULTADO GLOBAL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1342251273088"/>
          <c:y val="0.13658918777748807"/>
          <c:w val="0.48430493273542613"/>
          <c:h val="0.8068686341081222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spPr>
              <a:solidFill>
                <a:srgbClr val="00CC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C0504D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FF505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8064A2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layout/>
              <c:dLblPos val="bestFit"/>
              <c:showPercent val="1"/>
              <c:showBubbleSize val="1"/>
            </c:dLbl>
            <c:dLbl>
              <c:idx val="1"/>
              <c:layout/>
              <c:dLblPos val="bestFit"/>
              <c:showPercent val="1"/>
              <c:showBubbleSize val="1"/>
            </c:dLbl>
            <c:dLbl>
              <c:idx val="2"/>
              <c:layout/>
              <c:dLblPos val="bestFit"/>
              <c:showPercent val="1"/>
              <c:showBubbleSize val="1"/>
            </c:dLbl>
            <c:dLbl>
              <c:idx val="3"/>
              <c:layout/>
              <c:dLblPos val="bestFit"/>
              <c:showPercent val="1"/>
              <c:showBubbleSize val="1"/>
            </c:dLbl>
            <c:txPr>
              <a:bodyPr/>
              <a:lstStyle/>
              <a:p>
                <a:pPr>
                  <a:defRPr sz="1400" b="1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pt-BR"/>
              </a:p>
            </c:txPr>
            <c:dLblPos val="bestFit"/>
            <c:showPercent val="1"/>
            <c:showBubbleSize val="1"/>
            <c:separator>
</c:separator>
          </c:dLbls>
          <c:cat>
            <c:strRef>
              <c:f>'GLOBAL - SETORIAL'!$S$30:$V$30</c:f>
              <c:strCache>
                <c:ptCount val="3"/>
                <c:pt idx="0">
                  <c:v>% Satisfação</c:v>
                </c:pt>
                <c:pt idx="2">
                  <c:v>% Insatisfação</c:v>
                </c:pt>
              </c:strCache>
            </c:strRef>
          </c:cat>
          <c:val>
            <c:numRef>
              <c:f>'GLOBAL - SETORIAL'!$S$31:$V$31</c:f>
              <c:numCache>
                <c:formatCode>0.00%</c:formatCode>
                <c:ptCount val="4"/>
                <c:pt idx="0">
                  <c:v>0.99202127659574468</c:v>
                </c:pt>
                <c:pt idx="2">
                  <c:v>7.9787234042553185E-3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5496894138232673"/>
          <c:y val="0.8015040828229808"/>
          <c:w val="0.24283989501312306"/>
          <c:h val="0.17071813939924207"/>
        </c:manualLayout>
      </c:layout>
      <c:spPr>
        <a:noFill/>
        <a:ln>
          <a:noFill/>
        </a:ln>
      </c:spPr>
      <c:txPr>
        <a:bodyPr/>
        <a:lstStyle/>
        <a:p>
          <a:pPr>
            <a:defRPr sz="105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zero"/>
    <c:showDLblsOverMax val="1"/>
  </c:chart>
  <c:spPr>
    <a:solidFill>
      <a:srgbClr val="FFFFFF"/>
    </a:solidFill>
    <a:ln w="38160">
      <a:solidFill>
        <a:srgbClr val="B9CDE5"/>
      </a:solidFill>
      <a:round/>
    </a:ln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166680</xdr:colOff>
      <xdr:row>1</xdr:row>
      <xdr:rowOff>131040</xdr:rowOff>
    </xdr:from>
    <xdr:to>
      <xdr:col>11</xdr:col>
      <xdr:colOff>701640</xdr:colOff>
      <xdr:row>1</xdr:row>
      <xdr:rowOff>544680</xdr:rowOff>
    </xdr:to>
    <xdr:pic>
      <xdr:nvPicPr>
        <xdr:cNvPr id="2" name="Image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7110360" y="292680"/>
          <a:ext cx="2248200" cy="41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35640</xdr:rowOff>
    </xdr:from>
    <xdr:to>
      <xdr:col>2</xdr:col>
      <xdr:colOff>248040</xdr:colOff>
      <xdr:row>1</xdr:row>
      <xdr:rowOff>688680</xdr:rowOff>
    </xdr:to>
    <xdr:pic>
      <xdr:nvPicPr>
        <xdr:cNvPr id="3" name="Imagem 4"/>
        <xdr:cNvPicPr/>
      </xdr:nvPicPr>
      <xdr:blipFill>
        <a:blip xmlns:r="http://schemas.openxmlformats.org/officeDocument/2006/relationships" r:embed="rId2"/>
        <a:stretch/>
      </xdr:blipFill>
      <xdr:spPr>
        <a:xfrm>
          <a:off x="188280" y="197280"/>
          <a:ext cx="956160" cy="65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11</xdr:row>
      <xdr:rowOff>57240</xdr:rowOff>
    </xdr:from>
    <xdr:to>
      <xdr:col>8</xdr:col>
      <xdr:colOff>608400</xdr:colOff>
      <xdr:row>12</xdr:row>
      <xdr:rowOff>19800</xdr:rowOff>
    </xdr:to>
    <xdr:pic>
      <xdr:nvPicPr>
        <xdr:cNvPr id="24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361548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11</xdr:row>
      <xdr:rowOff>57960</xdr:rowOff>
    </xdr:from>
    <xdr:to>
      <xdr:col>11</xdr:col>
      <xdr:colOff>626760</xdr:colOff>
      <xdr:row>12</xdr:row>
      <xdr:rowOff>23040</xdr:rowOff>
    </xdr:to>
    <xdr:pic>
      <xdr:nvPicPr>
        <xdr:cNvPr id="25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361620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114480</xdr:colOff>
      <xdr:row>1</xdr:row>
      <xdr:rowOff>152280</xdr:rowOff>
    </xdr:from>
    <xdr:to>
      <xdr:col>25</xdr:col>
      <xdr:colOff>968400</xdr:colOff>
      <xdr:row>1</xdr:row>
      <xdr:rowOff>518400</xdr:rowOff>
    </xdr:to>
    <xdr:pic>
      <xdr:nvPicPr>
        <xdr:cNvPr id="26" name="Imagem 5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912000" y="266400"/>
          <a:ext cx="188208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</xdr:row>
      <xdr:rowOff>57240</xdr:rowOff>
    </xdr:from>
    <xdr:to>
      <xdr:col>1</xdr:col>
      <xdr:colOff>893520</xdr:colOff>
      <xdr:row>1</xdr:row>
      <xdr:rowOff>645840</xdr:rowOff>
    </xdr:to>
    <xdr:pic>
      <xdr:nvPicPr>
        <xdr:cNvPr id="27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49760" y="171360"/>
          <a:ext cx="85536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8</xdr:row>
      <xdr:rowOff>57240</xdr:rowOff>
    </xdr:from>
    <xdr:to>
      <xdr:col>8</xdr:col>
      <xdr:colOff>608400</xdr:colOff>
      <xdr:row>9</xdr:row>
      <xdr:rowOff>19800</xdr:rowOff>
    </xdr:to>
    <xdr:pic>
      <xdr:nvPicPr>
        <xdr:cNvPr id="28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262692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8</xdr:row>
      <xdr:rowOff>57960</xdr:rowOff>
    </xdr:from>
    <xdr:to>
      <xdr:col>11</xdr:col>
      <xdr:colOff>626760</xdr:colOff>
      <xdr:row>9</xdr:row>
      <xdr:rowOff>23040</xdr:rowOff>
    </xdr:to>
    <xdr:pic>
      <xdr:nvPicPr>
        <xdr:cNvPr id="29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262764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123840</xdr:colOff>
      <xdr:row>1</xdr:row>
      <xdr:rowOff>152280</xdr:rowOff>
    </xdr:from>
    <xdr:to>
      <xdr:col>25</xdr:col>
      <xdr:colOff>977760</xdr:colOff>
      <xdr:row>1</xdr:row>
      <xdr:rowOff>518400</xdr:rowOff>
    </xdr:to>
    <xdr:pic>
      <xdr:nvPicPr>
        <xdr:cNvPr id="30" name="Imagem 5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921360" y="266400"/>
          <a:ext cx="188208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57240</xdr:rowOff>
    </xdr:from>
    <xdr:to>
      <xdr:col>1</xdr:col>
      <xdr:colOff>902880</xdr:colOff>
      <xdr:row>1</xdr:row>
      <xdr:rowOff>645840</xdr:rowOff>
    </xdr:to>
    <xdr:pic>
      <xdr:nvPicPr>
        <xdr:cNvPr id="31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59120" y="171360"/>
          <a:ext cx="85536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10</xdr:row>
      <xdr:rowOff>57240</xdr:rowOff>
    </xdr:from>
    <xdr:to>
      <xdr:col>8</xdr:col>
      <xdr:colOff>608400</xdr:colOff>
      <xdr:row>11</xdr:row>
      <xdr:rowOff>19800</xdr:rowOff>
    </xdr:to>
    <xdr:pic>
      <xdr:nvPicPr>
        <xdr:cNvPr id="3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328212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10</xdr:row>
      <xdr:rowOff>57960</xdr:rowOff>
    </xdr:from>
    <xdr:to>
      <xdr:col>11</xdr:col>
      <xdr:colOff>626760</xdr:colOff>
      <xdr:row>11</xdr:row>
      <xdr:rowOff>23040</xdr:rowOff>
    </xdr:to>
    <xdr:pic>
      <xdr:nvPicPr>
        <xdr:cNvPr id="33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328284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104760</xdr:colOff>
      <xdr:row>1</xdr:row>
      <xdr:rowOff>162000</xdr:rowOff>
    </xdr:from>
    <xdr:to>
      <xdr:col>25</xdr:col>
      <xdr:colOff>958680</xdr:colOff>
      <xdr:row>1</xdr:row>
      <xdr:rowOff>528120</xdr:rowOff>
    </xdr:to>
    <xdr:pic>
      <xdr:nvPicPr>
        <xdr:cNvPr id="34" name="Imagem 5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902280" y="276120"/>
          <a:ext cx="188208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28440</xdr:colOff>
      <xdr:row>1</xdr:row>
      <xdr:rowOff>66600</xdr:rowOff>
    </xdr:from>
    <xdr:to>
      <xdr:col>1</xdr:col>
      <xdr:colOff>883800</xdr:colOff>
      <xdr:row>1</xdr:row>
      <xdr:rowOff>655200</xdr:rowOff>
    </xdr:to>
    <xdr:pic>
      <xdr:nvPicPr>
        <xdr:cNvPr id="35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40040" y="180720"/>
          <a:ext cx="85536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11</xdr:row>
      <xdr:rowOff>57240</xdr:rowOff>
    </xdr:from>
    <xdr:to>
      <xdr:col>8</xdr:col>
      <xdr:colOff>608400</xdr:colOff>
      <xdr:row>12</xdr:row>
      <xdr:rowOff>19800</xdr:rowOff>
    </xdr:to>
    <xdr:pic>
      <xdr:nvPicPr>
        <xdr:cNvPr id="36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354888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11</xdr:row>
      <xdr:rowOff>57960</xdr:rowOff>
    </xdr:from>
    <xdr:to>
      <xdr:col>11</xdr:col>
      <xdr:colOff>626760</xdr:colOff>
      <xdr:row>12</xdr:row>
      <xdr:rowOff>23040</xdr:rowOff>
    </xdr:to>
    <xdr:pic>
      <xdr:nvPicPr>
        <xdr:cNvPr id="37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354960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123840</xdr:colOff>
      <xdr:row>1</xdr:row>
      <xdr:rowOff>162000</xdr:rowOff>
    </xdr:from>
    <xdr:to>
      <xdr:col>25</xdr:col>
      <xdr:colOff>977760</xdr:colOff>
      <xdr:row>1</xdr:row>
      <xdr:rowOff>528120</xdr:rowOff>
    </xdr:to>
    <xdr:pic>
      <xdr:nvPicPr>
        <xdr:cNvPr id="38" name="Imagem 5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921360" y="276120"/>
          <a:ext cx="188208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66600</xdr:rowOff>
    </xdr:from>
    <xdr:to>
      <xdr:col>1</xdr:col>
      <xdr:colOff>902880</xdr:colOff>
      <xdr:row>1</xdr:row>
      <xdr:rowOff>655200</xdr:rowOff>
    </xdr:to>
    <xdr:pic>
      <xdr:nvPicPr>
        <xdr:cNvPr id="39" name="Imagem 7"/>
        <xdr:cNvPicPr/>
      </xdr:nvPicPr>
      <xdr:blipFill>
        <a:blip xmlns:r="http://schemas.openxmlformats.org/officeDocument/2006/relationships" r:embed="rId4"/>
        <a:stretch/>
      </xdr:blipFill>
      <xdr:spPr>
        <a:xfrm>
          <a:off x="159120" y="180720"/>
          <a:ext cx="85536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10</xdr:row>
      <xdr:rowOff>57240</xdr:rowOff>
    </xdr:from>
    <xdr:to>
      <xdr:col>8</xdr:col>
      <xdr:colOff>608400</xdr:colOff>
      <xdr:row>11</xdr:row>
      <xdr:rowOff>19800</xdr:rowOff>
    </xdr:to>
    <xdr:pic>
      <xdr:nvPicPr>
        <xdr:cNvPr id="40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314892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10</xdr:row>
      <xdr:rowOff>57960</xdr:rowOff>
    </xdr:from>
    <xdr:to>
      <xdr:col>11</xdr:col>
      <xdr:colOff>626760</xdr:colOff>
      <xdr:row>11</xdr:row>
      <xdr:rowOff>23040</xdr:rowOff>
    </xdr:to>
    <xdr:pic>
      <xdr:nvPicPr>
        <xdr:cNvPr id="41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314964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76320</xdr:colOff>
      <xdr:row>1</xdr:row>
      <xdr:rowOff>142920</xdr:rowOff>
    </xdr:from>
    <xdr:to>
      <xdr:col>25</xdr:col>
      <xdr:colOff>930240</xdr:colOff>
      <xdr:row>1</xdr:row>
      <xdr:rowOff>509040</xdr:rowOff>
    </xdr:to>
    <xdr:pic>
      <xdr:nvPicPr>
        <xdr:cNvPr id="42" name="Imagem 5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7517880" y="257040"/>
          <a:ext cx="188172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47520</xdr:rowOff>
    </xdr:from>
    <xdr:to>
      <xdr:col>1</xdr:col>
      <xdr:colOff>902880</xdr:colOff>
      <xdr:row>1</xdr:row>
      <xdr:rowOff>636120</xdr:rowOff>
    </xdr:to>
    <xdr:pic>
      <xdr:nvPicPr>
        <xdr:cNvPr id="43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59120" y="161640"/>
          <a:ext cx="85536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10</xdr:row>
      <xdr:rowOff>57240</xdr:rowOff>
    </xdr:from>
    <xdr:to>
      <xdr:col>8</xdr:col>
      <xdr:colOff>608400</xdr:colOff>
      <xdr:row>11</xdr:row>
      <xdr:rowOff>19800</xdr:rowOff>
    </xdr:to>
    <xdr:pic>
      <xdr:nvPicPr>
        <xdr:cNvPr id="44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321552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10</xdr:row>
      <xdr:rowOff>57960</xdr:rowOff>
    </xdr:from>
    <xdr:to>
      <xdr:col>11</xdr:col>
      <xdr:colOff>626760</xdr:colOff>
      <xdr:row>11</xdr:row>
      <xdr:rowOff>23040</xdr:rowOff>
    </xdr:to>
    <xdr:pic>
      <xdr:nvPicPr>
        <xdr:cNvPr id="45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321624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66600</xdr:colOff>
      <xdr:row>1</xdr:row>
      <xdr:rowOff>133200</xdr:rowOff>
    </xdr:from>
    <xdr:to>
      <xdr:col>25</xdr:col>
      <xdr:colOff>920520</xdr:colOff>
      <xdr:row>1</xdr:row>
      <xdr:rowOff>499320</xdr:rowOff>
    </xdr:to>
    <xdr:pic>
      <xdr:nvPicPr>
        <xdr:cNvPr id="46" name="Imagem 5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864120" y="247320"/>
          <a:ext cx="188208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</xdr:row>
      <xdr:rowOff>66600</xdr:rowOff>
    </xdr:from>
    <xdr:to>
      <xdr:col>1</xdr:col>
      <xdr:colOff>893520</xdr:colOff>
      <xdr:row>1</xdr:row>
      <xdr:rowOff>655200</xdr:rowOff>
    </xdr:to>
    <xdr:pic>
      <xdr:nvPicPr>
        <xdr:cNvPr id="47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49760" y="180720"/>
          <a:ext cx="85536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18</xdr:row>
      <xdr:rowOff>57240</xdr:rowOff>
    </xdr:from>
    <xdr:to>
      <xdr:col>8</xdr:col>
      <xdr:colOff>608400</xdr:colOff>
      <xdr:row>19</xdr:row>
      <xdr:rowOff>19800</xdr:rowOff>
    </xdr:to>
    <xdr:pic>
      <xdr:nvPicPr>
        <xdr:cNvPr id="48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610164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18</xdr:row>
      <xdr:rowOff>57960</xdr:rowOff>
    </xdr:from>
    <xdr:to>
      <xdr:col>11</xdr:col>
      <xdr:colOff>626760</xdr:colOff>
      <xdr:row>19</xdr:row>
      <xdr:rowOff>23040</xdr:rowOff>
    </xdr:to>
    <xdr:pic>
      <xdr:nvPicPr>
        <xdr:cNvPr id="49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610236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85680</xdr:colOff>
      <xdr:row>1</xdr:row>
      <xdr:rowOff>171360</xdr:rowOff>
    </xdr:from>
    <xdr:to>
      <xdr:col>25</xdr:col>
      <xdr:colOff>939600</xdr:colOff>
      <xdr:row>1</xdr:row>
      <xdr:rowOff>537480</xdr:rowOff>
    </xdr:to>
    <xdr:pic>
      <xdr:nvPicPr>
        <xdr:cNvPr id="50" name="Imagem 5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7035480" y="285480"/>
          <a:ext cx="188208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57240</xdr:colOff>
      <xdr:row>1</xdr:row>
      <xdr:rowOff>38160</xdr:rowOff>
    </xdr:from>
    <xdr:to>
      <xdr:col>1</xdr:col>
      <xdr:colOff>965520</xdr:colOff>
      <xdr:row>1</xdr:row>
      <xdr:rowOff>626760</xdr:rowOff>
    </xdr:to>
    <xdr:pic>
      <xdr:nvPicPr>
        <xdr:cNvPr id="51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68840" y="152280"/>
          <a:ext cx="90828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11</xdr:row>
      <xdr:rowOff>57240</xdr:rowOff>
    </xdr:from>
    <xdr:to>
      <xdr:col>8</xdr:col>
      <xdr:colOff>608400</xdr:colOff>
      <xdr:row>12</xdr:row>
      <xdr:rowOff>19800</xdr:rowOff>
    </xdr:to>
    <xdr:pic>
      <xdr:nvPicPr>
        <xdr:cNvPr id="5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354888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11</xdr:row>
      <xdr:rowOff>57960</xdr:rowOff>
    </xdr:from>
    <xdr:to>
      <xdr:col>11</xdr:col>
      <xdr:colOff>626760</xdr:colOff>
      <xdr:row>12</xdr:row>
      <xdr:rowOff>23040</xdr:rowOff>
    </xdr:to>
    <xdr:pic>
      <xdr:nvPicPr>
        <xdr:cNvPr id="53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354960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76320</xdr:colOff>
      <xdr:row>1</xdr:row>
      <xdr:rowOff>133200</xdr:rowOff>
    </xdr:from>
    <xdr:to>
      <xdr:col>25</xdr:col>
      <xdr:colOff>930240</xdr:colOff>
      <xdr:row>1</xdr:row>
      <xdr:rowOff>499320</xdr:rowOff>
    </xdr:to>
    <xdr:pic>
      <xdr:nvPicPr>
        <xdr:cNvPr id="54" name="Imagem 5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873840" y="247320"/>
          <a:ext cx="188208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66600</xdr:rowOff>
    </xdr:from>
    <xdr:to>
      <xdr:col>1</xdr:col>
      <xdr:colOff>902880</xdr:colOff>
      <xdr:row>1</xdr:row>
      <xdr:rowOff>655200</xdr:rowOff>
    </xdr:to>
    <xdr:pic>
      <xdr:nvPicPr>
        <xdr:cNvPr id="55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59120" y="180720"/>
          <a:ext cx="85536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10</xdr:row>
      <xdr:rowOff>57240</xdr:rowOff>
    </xdr:from>
    <xdr:to>
      <xdr:col>8</xdr:col>
      <xdr:colOff>608400</xdr:colOff>
      <xdr:row>11</xdr:row>
      <xdr:rowOff>19800</xdr:rowOff>
    </xdr:to>
    <xdr:pic>
      <xdr:nvPicPr>
        <xdr:cNvPr id="56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321552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10</xdr:row>
      <xdr:rowOff>57960</xdr:rowOff>
    </xdr:from>
    <xdr:to>
      <xdr:col>11</xdr:col>
      <xdr:colOff>626760</xdr:colOff>
      <xdr:row>11</xdr:row>
      <xdr:rowOff>23040</xdr:rowOff>
    </xdr:to>
    <xdr:pic>
      <xdr:nvPicPr>
        <xdr:cNvPr id="57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321624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76320</xdr:colOff>
      <xdr:row>1</xdr:row>
      <xdr:rowOff>162000</xdr:rowOff>
    </xdr:from>
    <xdr:to>
      <xdr:col>25</xdr:col>
      <xdr:colOff>930240</xdr:colOff>
      <xdr:row>1</xdr:row>
      <xdr:rowOff>528120</xdr:rowOff>
    </xdr:to>
    <xdr:pic>
      <xdr:nvPicPr>
        <xdr:cNvPr id="58" name="Imagem 5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873840" y="276120"/>
          <a:ext cx="188208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47520</xdr:rowOff>
    </xdr:from>
    <xdr:to>
      <xdr:col>1</xdr:col>
      <xdr:colOff>902880</xdr:colOff>
      <xdr:row>1</xdr:row>
      <xdr:rowOff>636120</xdr:rowOff>
    </xdr:to>
    <xdr:pic>
      <xdr:nvPicPr>
        <xdr:cNvPr id="59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59120" y="161640"/>
          <a:ext cx="85536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11</xdr:row>
      <xdr:rowOff>57240</xdr:rowOff>
    </xdr:from>
    <xdr:to>
      <xdr:col>8</xdr:col>
      <xdr:colOff>608400</xdr:colOff>
      <xdr:row>12</xdr:row>
      <xdr:rowOff>19800</xdr:rowOff>
    </xdr:to>
    <xdr:pic>
      <xdr:nvPicPr>
        <xdr:cNvPr id="60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354888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11</xdr:row>
      <xdr:rowOff>57960</xdr:rowOff>
    </xdr:from>
    <xdr:to>
      <xdr:col>11</xdr:col>
      <xdr:colOff>626760</xdr:colOff>
      <xdr:row>12</xdr:row>
      <xdr:rowOff>23040</xdr:rowOff>
    </xdr:to>
    <xdr:pic>
      <xdr:nvPicPr>
        <xdr:cNvPr id="61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354960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66600</xdr:colOff>
      <xdr:row>1</xdr:row>
      <xdr:rowOff>152280</xdr:rowOff>
    </xdr:from>
    <xdr:to>
      <xdr:col>25</xdr:col>
      <xdr:colOff>920520</xdr:colOff>
      <xdr:row>1</xdr:row>
      <xdr:rowOff>518400</xdr:rowOff>
    </xdr:to>
    <xdr:pic>
      <xdr:nvPicPr>
        <xdr:cNvPr id="62" name="Imagem 5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864120" y="266400"/>
          <a:ext cx="188208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28440</xdr:colOff>
      <xdr:row>1</xdr:row>
      <xdr:rowOff>47520</xdr:rowOff>
    </xdr:from>
    <xdr:to>
      <xdr:col>1</xdr:col>
      <xdr:colOff>883800</xdr:colOff>
      <xdr:row>1</xdr:row>
      <xdr:rowOff>636120</xdr:rowOff>
    </xdr:to>
    <xdr:pic>
      <xdr:nvPicPr>
        <xdr:cNvPr id="63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40040" y="161640"/>
          <a:ext cx="85536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166680</xdr:colOff>
      <xdr:row>1</xdr:row>
      <xdr:rowOff>131040</xdr:rowOff>
    </xdr:from>
    <xdr:to>
      <xdr:col>11</xdr:col>
      <xdr:colOff>701640</xdr:colOff>
      <xdr:row>1</xdr:row>
      <xdr:rowOff>544680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110360" y="292680"/>
          <a:ext cx="2248200" cy="41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35640</xdr:rowOff>
    </xdr:from>
    <xdr:to>
      <xdr:col>2</xdr:col>
      <xdr:colOff>248040</xdr:colOff>
      <xdr:row>1</xdr:row>
      <xdr:rowOff>688680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88280" y="197280"/>
          <a:ext cx="956160" cy="65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10</xdr:row>
      <xdr:rowOff>57240</xdr:rowOff>
    </xdr:from>
    <xdr:to>
      <xdr:col>8</xdr:col>
      <xdr:colOff>608400</xdr:colOff>
      <xdr:row>11</xdr:row>
      <xdr:rowOff>19800</xdr:rowOff>
    </xdr:to>
    <xdr:pic>
      <xdr:nvPicPr>
        <xdr:cNvPr id="64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328212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10</xdr:row>
      <xdr:rowOff>57960</xdr:rowOff>
    </xdr:from>
    <xdr:to>
      <xdr:col>11</xdr:col>
      <xdr:colOff>626760</xdr:colOff>
      <xdr:row>11</xdr:row>
      <xdr:rowOff>23040</xdr:rowOff>
    </xdr:to>
    <xdr:pic>
      <xdr:nvPicPr>
        <xdr:cNvPr id="65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328284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114120</xdr:colOff>
      <xdr:row>1</xdr:row>
      <xdr:rowOff>162000</xdr:rowOff>
    </xdr:from>
    <xdr:to>
      <xdr:col>25</xdr:col>
      <xdr:colOff>301320</xdr:colOff>
      <xdr:row>1</xdr:row>
      <xdr:rowOff>528120</xdr:rowOff>
    </xdr:to>
    <xdr:pic>
      <xdr:nvPicPr>
        <xdr:cNvPr id="66" name="Imagem 5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911640" y="276120"/>
          <a:ext cx="192060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1</xdr:row>
      <xdr:rowOff>57240</xdr:rowOff>
    </xdr:from>
    <xdr:to>
      <xdr:col>2</xdr:col>
      <xdr:colOff>17280</xdr:colOff>
      <xdr:row>1</xdr:row>
      <xdr:rowOff>645840</xdr:rowOff>
    </xdr:to>
    <xdr:pic>
      <xdr:nvPicPr>
        <xdr:cNvPr id="67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87920" y="171360"/>
          <a:ext cx="90756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11</xdr:row>
      <xdr:rowOff>57240</xdr:rowOff>
    </xdr:from>
    <xdr:to>
      <xdr:col>8</xdr:col>
      <xdr:colOff>608400</xdr:colOff>
      <xdr:row>12</xdr:row>
      <xdr:rowOff>19800</xdr:rowOff>
    </xdr:to>
    <xdr:pic>
      <xdr:nvPicPr>
        <xdr:cNvPr id="68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354888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11</xdr:row>
      <xdr:rowOff>57960</xdr:rowOff>
    </xdr:from>
    <xdr:to>
      <xdr:col>11</xdr:col>
      <xdr:colOff>626760</xdr:colOff>
      <xdr:row>12</xdr:row>
      <xdr:rowOff>23040</xdr:rowOff>
    </xdr:to>
    <xdr:pic>
      <xdr:nvPicPr>
        <xdr:cNvPr id="69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354960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95400</xdr:colOff>
      <xdr:row>1</xdr:row>
      <xdr:rowOff>142920</xdr:rowOff>
    </xdr:from>
    <xdr:to>
      <xdr:col>25</xdr:col>
      <xdr:colOff>949320</xdr:colOff>
      <xdr:row>1</xdr:row>
      <xdr:rowOff>509040</xdr:rowOff>
    </xdr:to>
    <xdr:pic>
      <xdr:nvPicPr>
        <xdr:cNvPr id="70" name="Imagem 5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892920" y="257040"/>
          <a:ext cx="188208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57240</xdr:colOff>
      <xdr:row>1</xdr:row>
      <xdr:rowOff>38160</xdr:rowOff>
    </xdr:from>
    <xdr:to>
      <xdr:col>1</xdr:col>
      <xdr:colOff>965520</xdr:colOff>
      <xdr:row>1</xdr:row>
      <xdr:rowOff>626760</xdr:rowOff>
    </xdr:to>
    <xdr:pic>
      <xdr:nvPicPr>
        <xdr:cNvPr id="71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68840" y="152280"/>
          <a:ext cx="90828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166680</xdr:colOff>
      <xdr:row>1</xdr:row>
      <xdr:rowOff>131040</xdr:rowOff>
    </xdr:from>
    <xdr:to>
      <xdr:col>11</xdr:col>
      <xdr:colOff>701640</xdr:colOff>
      <xdr:row>1</xdr:row>
      <xdr:rowOff>544680</xdr:rowOff>
    </xdr:to>
    <xdr:pic>
      <xdr:nvPicPr>
        <xdr:cNvPr id="4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110360" y="292680"/>
          <a:ext cx="2248200" cy="41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35640</xdr:rowOff>
    </xdr:from>
    <xdr:to>
      <xdr:col>2</xdr:col>
      <xdr:colOff>248040</xdr:colOff>
      <xdr:row>1</xdr:row>
      <xdr:rowOff>688680</xdr:rowOff>
    </xdr:to>
    <xdr:pic>
      <xdr:nvPicPr>
        <xdr:cNvPr id="5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88280" y="197280"/>
          <a:ext cx="956160" cy="65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166680</xdr:colOff>
      <xdr:row>1</xdr:row>
      <xdr:rowOff>131040</xdr:rowOff>
    </xdr:from>
    <xdr:to>
      <xdr:col>11</xdr:col>
      <xdr:colOff>701640</xdr:colOff>
      <xdr:row>1</xdr:row>
      <xdr:rowOff>544680</xdr:rowOff>
    </xdr:to>
    <xdr:pic>
      <xdr:nvPicPr>
        <xdr:cNvPr id="6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110360" y="292680"/>
          <a:ext cx="2248200" cy="41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35640</xdr:rowOff>
    </xdr:from>
    <xdr:to>
      <xdr:col>2</xdr:col>
      <xdr:colOff>248040</xdr:colOff>
      <xdr:row>1</xdr:row>
      <xdr:rowOff>688680</xdr:rowOff>
    </xdr:to>
    <xdr:pic>
      <xdr:nvPicPr>
        <xdr:cNvPr id="7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88280" y="197280"/>
          <a:ext cx="956160" cy="65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166680</xdr:colOff>
      <xdr:row>1</xdr:row>
      <xdr:rowOff>131040</xdr:rowOff>
    </xdr:from>
    <xdr:to>
      <xdr:col>11</xdr:col>
      <xdr:colOff>701640</xdr:colOff>
      <xdr:row>1</xdr:row>
      <xdr:rowOff>544680</xdr:rowOff>
    </xdr:to>
    <xdr:pic>
      <xdr:nvPicPr>
        <xdr:cNvPr id="8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110360" y="292680"/>
          <a:ext cx="2248200" cy="41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35640</xdr:rowOff>
    </xdr:from>
    <xdr:to>
      <xdr:col>2</xdr:col>
      <xdr:colOff>248040</xdr:colOff>
      <xdr:row>1</xdr:row>
      <xdr:rowOff>688680</xdr:rowOff>
    </xdr:to>
    <xdr:pic>
      <xdr:nvPicPr>
        <xdr:cNvPr id="9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88280" y="197280"/>
          <a:ext cx="956160" cy="65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166680</xdr:colOff>
      <xdr:row>1</xdr:row>
      <xdr:rowOff>131040</xdr:rowOff>
    </xdr:from>
    <xdr:to>
      <xdr:col>11</xdr:col>
      <xdr:colOff>701640</xdr:colOff>
      <xdr:row>1</xdr:row>
      <xdr:rowOff>544680</xdr:rowOff>
    </xdr:to>
    <xdr:pic>
      <xdr:nvPicPr>
        <xdr:cNvPr id="10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110360" y="292680"/>
          <a:ext cx="2248200" cy="41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35640</xdr:rowOff>
    </xdr:from>
    <xdr:to>
      <xdr:col>2</xdr:col>
      <xdr:colOff>248040</xdr:colOff>
      <xdr:row>1</xdr:row>
      <xdr:rowOff>688680</xdr:rowOff>
    </xdr:to>
    <xdr:pic>
      <xdr:nvPicPr>
        <xdr:cNvPr id="11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88280" y="197280"/>
          <a:ext cx="956160" cy="65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166680</xdr:colOff>
      <xdr:row>1</xdr:row>
      <xdr:rowOff>131040</xdr:rowOff>
    </xdr:from>
    <xdr:to>
      <xdr:col>11</xdr:col>
      <xdr:colOff>701640</xdr:colOff>
      <xdr:row>1</xdr:row>
      <xdr:rowOff>544680</xdr:rowOff>
    </xdr:to>
    <xdr:pic>
      <xdr:nvPicPr>
        <xdr:cNvPr id="1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110360" y="292680"/>
          <a:ext cx="2248200" cy="41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35640</xdr:rowOff>
    </xdr:from>
    <xdr:to>
      <xdr:col>2</xdr:col>
      <xdr:colOff>248040</xdr:colOff>
      <xdr:row>1</xdr:row>
      <xdr:rowOff>688680</xdr:rowOff>
    </xdr:to>
    <xdr:pic>
      <xdr:nvPicPr>
        <xdr:cNvPr id="13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88280" y="197280"/>
          <a:ext cx="956160" cy="65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181080</xdr:colOff>
      <xdr:row>5</xdr:row>
      <xdr:rowOff>152280</xdr:rowOff>
    </xdr:from>
    <xdr:to>
      <xdr:col>21</xdr:col>
      <xdr:colOff>513945</xdr:colOff>
      <xdr:row>23</xdr:row>
      <xdr:rowOff>112320</xdr:rowOff>
    </xdr:to>
    <xdr:graphicFrame macro="">
      <xdr:nvGraphicFramePr>
        <xdr:cNvPr id="14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276120</xdr:colOff>
      <xdr:row>11</xdr:row>
      <xdr:rowOff>114120</xdr:rowOff>
    </xdr:from>
    <xdr:to>
      <xdr:col>21</xdr:col>
      <xdr:colOff>243000</xdr:colOff>
      <xdr:row>11</xdr:row>
      <xdr:rowOff>114120</xdr:rowOff>
    </xdr:to>
    <xdr:sp macro="" textlink="">
      <xdr:nvSpPr>
        <xdr:cNvPr id="15" name="Line 1"/>
        <xdr:cNvSpPr/>
      </xdr:nvSpPr>
      <xdr:spPr>
        <a:xfrm flipH="1">
          <a:off x="5084640" y="2832480"/>
          <a:ext cx="6715080" cy="0"/>
        </a:xfrm>
        <a:prstGeom prst="line">
          <a:avLst/>
        </a:prstGeom>
        <a:ln w="3240">
          <a:solidFill>
            <a:srgbClr val="FF1D1D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17</xdr:col>
      <xdr:colOff>0</xdr:colOff>
      <xdr:row>1</xdr:row>
      <xdr:rowOff>95400</xdr:rowOff>
    </xdr:from>
    <xdr:to>
      <xdr:col>21</xdr:col>
      <xdr:colOff>387360</xdr:colOff>
      <xdr:row>1</xdr:row>
      <xdr:rowOff>560160</xdr:rowOff>
    </xdr:to>
    <xdr:pic>
      <xdr:nvPicPr>
        <xdr:cNvPr id="16" name="Imagem 6"/>
        <xdr:cNvPicPr/>
      </xdr:nvPicPr>
      <xdr:blipFill>
        <a:blip xmlns:r="http://schemas.openxmlformats.org/officeDocument/2006/relationships" r:embed="rId2"/>
        <a:stretch/>
      </xdr:blipFill>
      <xdr:spPr>
        <a:xfrm>
          <a:off x="9407520" y="209520"/>
          <a:ext cx="2536560" cy="464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19080</xdr:rowOff>
    </xdr:from>
    <xdr:to>
      <xdr:col>2</xdr:col>
      <xdr:colOff>857880</xdr:colOff>
      <xdr:row>1</xdr:row>
      <xdr:rowOff>672120</xdr:rowOff>
    </xdr:to>
    <xdr:pic>
      <xdr:nvPicPr>
        <xdr:cNvPr id="17" name="Imagem 7"/>
        <xdr:cNvPicPr/>
      </xdr:nvPicPr>
      <xdr:blipFill>
        <a:blip xmlns:r="http://schemas.openxmlformats.org/officeDocument/2006/relationships" r:embed="rId3"/>
        <a:stretch/>
      </xdr:blipFill>
      <xdr:spPr>
        <a:xfrm>
          <a:off x="178200" y="133200"/>
          <a:ext cx="921960" cy="653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36</xdr:row>
      <xdr:rowOff>133200</xdr:rowOff>
    </xdr:from>
    <xdr:to>
      <xdr:col>12</xdr:col>
      <xdr:colOff>331560</xdr:colOff>
      <xdr:row>52</xdr:row>
      <xdr:rowOff>160200</xdr:rowOff>
    </xdr:to>
    <xdr:graphicFrame macro="">
      <xdr:nvGraphicFramePr>
        <xdr:cNvPr id="18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47520</xdr:colOff>
      <xdr:row>36</xdr:row>
      <xdr:rowOff>209520</xdr:rowOff>
    </xdr:from>
    <xdr:to>
      <xdr:col>22</xdr:col>
      <xdr:colOff>83880</xdr:colOff>
      <xdr:row>53</xdr:row>
      <xdr:rowOff>26640</xdr:rowOff>
    </xdr:to>
    <xdr:graphicFrame macro="">
      <xdr:nvGraphicFramePr>
        <xdr:cNvPr id="19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11</xdr:row>
      <xdr:rowOff>57240</xdr:rowOff>
    </xdr:from>
    <xdr:to>
      <xdr:col>8</xdr:col>
      <xdr:colOff>608400</xdr:colOff>
      <xdr:row>12</xdr:row>
      <xdr:rowOff>19800</xdr:rowOff>
    </xdr:to>
    <xdr:pic>
      <xdr:nvPicPr>
        <xdr:cNvPr id="20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354888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11</xdr:row>
      <xdr:rowOff>57960</xdr:rowOff>
    </xdr:from>
    <xdr:to>
      <xdr:col>11</xdr:col>
      <xdr:colOff>626760</xdr:colOff>
      <xdr:row>12</xdr:row>
      <xdr:rowOff>23040</xdr:rowOff>
    </xdr:to>
    <xdr:pic>
      <xdr:nvPicPr>
        <xdr:cNvPr id="21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354960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104760</xdr:colOff>
      <xdr:row>1</xdr:row>
      <xdr:rowOff>152280</xdr:rowOff>
    </xdr:from>
    <xdr:to>
      <xdr:col>25</xdr:col>
      <xdr:colOff>958680</xdr:colOff>
      <xdr:row>1</xdr:row>
      <xdr:rowOff>518400</xdr:rowOff>
    </xdr:to>
    <xdr:pic>
      <xdr:nvPicPr>
        <xdr:cNvPr id="22" name="Imagem 5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902280" y="266400"/>
          <a:ext cx="188208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</xdr:row>
      <xdr:rowOff>57240</xdr:rowOff>
    </xdr:from>
    <xdr:to>
      <xdr:col>1</xdr:col>
      <xdr:colOff>893520</xdr:colOff>
      <xdr:row>1</xdr:row>
      <xdr:rowOff>645840</xdr:rowOff>
    </xdr:to>
    <xdr:pic>
      <xdr:nvPicPr>
        <xdr:cNvPr id="23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49760" y="171360"/>
          <a:ext cx="855360" cy="58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AMK120"/>
  <sheetViews>
    <sheetView showGridLines="0" topLeftCell="A103" workbookViewId="0">
      <selection activeCell="I113" sqref="I113:J113"/>
    </sheetView>
  </sheetViews>
  <sheetFormatPr defaultRowHeight="15"/>
  <cols>
    <col min="1" max="1" width="2" style="1" customWidth="1"/>
    <col min="2" max="2" width="10.7109375" style="1" customWidth="1"/>
    <col min="3" max="3" width="16.85546875" style="1" customWidth="1"/>
    <col min="4" max="4" width="11.7109375" style="1" customWidth="1"/>
    <col min="5" max="5" width="10.28515625" style="1" customWidth="1"/>
    <col min="6" max="6" width="13.42578125" style="1" customWidth="1"/>
    <col min="7" max="7" width="9.140625" style="1" customWidth="1"/>
    <col min="8" max="8" width="11.7109375" style="1" customWidth="1"/>
    <col min="9" max="9" width="12.5703125" style="1" customWidth="1"/>
    <col min="10" max="10" width="10.5703125" style="1" customWidth="1"/>
    <col min="11" max="11" width="13.7109375" style="1" customWidth="1"/>
    <col min="12" max="12" width="11.5703125" style="1" customWidth="1"/>
    <col min="13" max="13" width="2.28515625" style="1" customWidth="1"/>
    <col min="14" max="1025" width="9.140625" style="1" customWidth="1"/>
  </cols>
  <sheetData>
    <row r="1" spans="1:13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60" customHeight="1">
      <c r="A2" s="5"/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6"/>
    </row>
    <row r="3" spans="1:13" ht="11.25" customHeight="1">
      <c r="A3" s="5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6"/>
    </row>
    <row r="4" spans="1:13" ht="24.95" customHeight="1">
      <c r="A4" s="5"/>
      <c r="B4" s="121" t="s">
        <v>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6"/>
    </row>
    <row r="5" spans="1:13" ht="28.5" customHeight="1">
      <c r="A5" s="5"/>
      <c r="B5" s="130" t="s">
        <v>2</v>
      </c>
      <c r="C5" s="130"/>
      <c r="D5" s="130"/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9" t="s">
        <v>10</v>
      </c>
      <c r="M5" s="6"/>
    </row>
    <row r="6" spans="1:13" ht="30.75" customHeight="1">
      <c r="A6" s="5"/>
      <c r="B6" s="131" t="s">
        <v>11</v>
      </c>
      <c r="C6" s="131"/>
      <c r="D6" s="131"/>
      <c r="E6" s="10">
        <v>1</v>
      </c>
      <c r="F6" s="11">
        <f>E6/L6</f>
        <v>0.14285714285714285</v>
      </c>
      <c r="G6" s="12">
        <v>6</v>
      </c>
      <c r="H6" s="11">
        <f>G6/L6</f>
        <v>0.8571428571428571</v>
      </c>
      <c r="I6" s="13">
        <f>SUM(F6,H6)</f>
        <v>1</v>
      </c>
      <c r="J6" s="10"/>
      <c r="K6" s="14">
        <f>J6/L6</f>
        <v>0</v>
      </c>
      <c r="L6" s="15">
        <f>SUM(E6,G6,J6)</f>
        <v>7</v>
      </c>
      <c r="M6" s="6"/>
    </row>
    <row r="7" spans="1:13" ht="24.95" customHeight="1">
      <c r="A7" s="5"/>
      <c r="B7" s="117" t="s">
        <v>12</v>
      </c>
      <c r="C7" s="117"/>
      <c r="D7" s="117"/>
      <c r="E7" s="8">
        <f>SUM(E6:E6)</f>
        <v>1</v>
      </c>
      <c r="F7" s="16">
        <f>E7/L7</f>
        <v>0.14285714285714285</v>
      </c>
      <c r="G7" s="8">
        <f>SUM(G6:G6)</f>
        <v>6</v>
      </c>
      <c r="H7" s="16">
        <f>G7/L7</f>
        <v>0.8571428571428571</v>
      </c>
      <c r="I7" s="13">
        <f>SUM(F7,H7)</f>
        <v>1</v>
      </c>
      <c r="J7" s="8">
        <f>SUM(J6:J6)</f>
        <v>0</v>
      </c>
      <c r="K7" s="16">
        <f>J7/L7</f>
        <v>0</v>
      </c>
      <c r="L7" s="15">
        <f>SUM(E7,G7,J7)</f>
        <v>7</v>
      </c>
      <c r="M7" s="6"/>
    </row>
    <row r="8" spans="1:13" ht="24.95" customHeight="1">
      <c r="A8" s="5"/>
      <c r="B8" s="118" t="s">
        <v>13</v>
      </c>
      <c r="C8" s="118"/>
      <c r="D8" s="118"/>
      <c r="E8" s="119">
        <f>I7</f>
        <v>1</v>
      </c>
      <c r="F8" s="119"/>
      <c r="G8" s="119"/>
      <c r="H8" s="119"/>
      <c r="I8" s="119"/>
      <c r="J8" s="120">
        <f>K7</f>
        <v>0</v>
      </c>
      <c r="K8" s="120"/>
      <c r="L8" s="17">
        <f>SUM(E8:K8)</f>
        <v>1</v>
      </c>
      <c r="M8" s="6"/>
    </row>
    <row r="9" spans="1:13" ht="12" customHeight="1">
      <c r="A9" s="5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6"/>
    </row>
    <row r="10" spans="1:13" ht="24.95" customHeight="1">
      <c r="A10" s="5"/>
      <c r="B10" s="121" t="s">
        <v>14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6"/>
    </row>
    <row r="11" spans="1:13" ht="24.95" customHeight="1">
      <c r="A11" s="5"/>
      <c r="B11" s="130" t="s">
        <v>2</v>
      </c>
      <c r="C11" s="130"/>
      <c r="D11" s="130"/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8" t="s">
        <v>9</v>
      </c>
      <c r="L11" s="9" t="s">
        <v>10</v>
      </c>
      <c r="M11" s="6"/>
    </row>
    <row r="12" spans="1:13" ht="30.75" customHeight="1">
      <c r="A12" s="5"/>
      <c r="B12" s="131" t="s">
        <v>11</v>
      </c>
      <c r="C12" s="131"/>
      <c r="D12" s="131"/>
      <c r="E12" s="10">
        <v>1</v>
      </c>
      <c r="F12" s="11">
        <f>E12/L12</f>
        <v>0.14285714285714285</v>
      </c>
      <c r="G12" s="12">
        <v>6</v>
      </c>
      <c r="H12" s="11">
        <f>G12/L12</f>
        <v>0.8571428571428571</v>
      </c>
      <c r="I12" s="13">
        <f>SUM(F12,H12)</f>
        <v>1</v>
      </c>
      <c r="J12" s="10"/>
      <c r="K12" s="14">
        <f>J12/L12</f>
        <v>0</v>
      </c>
      <c r="L12" s="15">
        <f>SUM(E12,G12,J12)</f>
        <v>7</v>
      </c>
      <c r="M12" s="6"/>
    </row>
    <row r="13" spans="1:13" ht="24.95" customHeight="1">
      <c r="A13" s="5"/>
      <c r="B13" s="131" t="s">
        <v>15</v>
      </c>
      <c r="C13" s="131"/>
      <c r="D13" s="131"/>
      <c r="E13" s="10">
        <v>1</v>
      </c>
      <c r="F13" s="11">
        <f>E13/L13</f>
        <v>0.14285714285714285</v>
      </c>
      <c r="G13" s="12">
        <v>6</v>
      </c>
      <c r="H13" s="14">
        <f>G13/L13</f>
        <v>0.8571428571428571</v>
      </c>
      <c r="I13" s="13">
        <f>SUM(F13,H13)</f>
        <v>1</v>
      </c>
      <c r="J13" s="10"/>
      <c r="K13" s="14">
        <f>J13/L13</f>
        <v>0</v>
      </c>
      <c r="L13" s="15">
        <f>SUM(E13,G13,J13)</f>
        <v>7</v>
      </c>
      <c r="M13" s="6"/>
    </row>
    <row r="14" spans="1:13" ht="24.95" customHeight="1">
      <c r="A14" s="5"/>
      <c r="B14" s="117" t="s">
        <v>12</v>
      </c>
      <c r="C14" s="117"/>
      <c r="D14" s="117"/>
      <c r="E14" s="8">
        <f>SUM(E12:E13)</f>
        <v>2</v>
      </c>
      <c r="F14" s="11">
        <f>E14/L14</f>
        <v>0.14285714285714285</v>
      </c>
      <c r="G14" s="8">
        <f>SUM(G12:G13)</f>
        <v>12</v>
      </c>
      <c r="H14" s="16">
        <f>G14/L14</f>
        <v>0.8571428571428571</v>
      </c>
      <c r="I14" s="13">
        <f>SUM(F14,H14)</f>
        <v>1</v>
      </c>
      <c r="J14" s="8">
        <f>SUM(J12:J13)</f>
        <v>0</v>
      </c>
      <c r="K14" s="16">
        <f>J14/L14</f>
        <v>0</v>
      </c>
      <c r="L14" s="15">
        <f>SUM(E14,G14,J14)</f>
        <v>14</v>
      </c>
      <c r="M14" s="6"/>
    </row>
    <row r="15" spans="1:13" ht="24.95" customHeight="1">
      <c r="A15" s="5"/>
      <c r="B15" s="118" t="s">
        <v>13</v>
      </c>
      <c r="C15" s="118"/>
      <c r="D15" s="118"/>
      <c r="E15" s="119">
        <f>I14</f>
        <v>1</v>
      </c>
      <c r="F15" s="119"/>
      <c r="G15" s="119"/>
      <c r="H15" s="119"/>
      <c r="I15" s="119"/>
      <c r="J15" s="120">
        <f>K14</f>
        <v>0</v>
      </c>
      <c r="K15" s="120"/>
      <c r="L15" s="17">
        <f>SUM(E15:K15)</f>
        <v>1</v>
      </c>
      <c r="M15" s="6"/>
    </row>
    <row r="16" spans="1:13" ht="12" customHeight="1">
      <c r="A16" s="5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6"/>
    </row>
    <row r="17" spans="1:13" ht="24.95" customHeight="1">
      <c r="A17" s="5"/>
      <c r="B17" s="121" t="s">
        <v>16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6"/>
    </row>
    <row r="18" spans="1:13" ht="27" customHeight="1">
      <c r="A18" s="5"/>
      <c r="B18" s="130" t="s">
        <v>2</v>
      </c>
      <c r="C18" s="130"/>
      <c r="D18" s="130"/>
      <c r="E18" s="7" t="s">
        <v>3</v>
      </c>
      <c r="F18" s="7" t="s">
        <v>4</v>
      </c>
      <c r="G18" s="7" t="s">
        <v>5</v>
      </c>
      <c r="H18" s="7" t="s">
        <v>6</v>
      </c>
      <c r="I18" s="7" t="s">
        <v>7</v>
      </c>
      <c r="J18" s="7" t="s">
        <v>8</v>
      </c>
      <c r="K18" s="8" t="s">
        <v>9</v>
      </c>
      <c r="L18" s="9" t="s">
        <v>10</v>
      </c>
      <c r="M18" s="132"/>
    </row>
    <row r="19" spans="1:13" ht="24.95" customHeight="1">
      <c r="A19" s="5"/>
      <c r="B19" s="131" t="s">
        <v>17</v>
      </c>
      <c r="C19" s="131"/>
      <c r="D19" s="131"/>
      <c r="E19" s="10">
        <v>1</v>
      </c>
      <c r="F19" s="11">
        <f>E19/L19</f>
        <v>0.14285714285714285</v>
      </c>
      <c r="G19" s="12">
        <v>6</v>
      </c>
      <c r="H19" s="11">
        <f>G19/L19</f>
        <v>0.8571428571428571</v>
      </c>
      <c r="I19" s="13">
        <f>SUM(F19,H19)</f>
        <v>1</v>
      </c>
      <c r="J19" s="10"/>
      <c r="K19" s="14">
        <f>J19/L19</f>
        <v>0</v>
      </c>
      <c r="L19" s="15">
        <f>SUM(E19,G19,J19)</f>
        <v>7</v>
      </c>
      <c r="M19" s="132"/>
    </row>
    <row r="20" spans="1:13" ht="24.95" customHeight="1">
      <c r="A20" s="5"/>
      <c r="B20" s="131" t="s">
        <v>18</v>
      </c>
      <c r="C20" s="131"/>
      <c r="D20" s="131"/>
      <c r="E20" s="10">
        <v>1</v>
      </c>
      <c r="F20" s="11">
        <f>E20/L20</f>
        <v>0.14285714285714285</v>
      </c>
      <c r="G20" s="12">
        <v>6</v>
      </c>
      <c r="H20" s="14">
        <f>G20/L20</f>
        <v>0.8571428571428571</v>
      </c>
      <c r="I20" s="13">
        <f>SUM(F20,H20)</f>
        <v>1</v>
      </c>
      <c r="J20" s="10"/>
      <c r="K20" s="14">
        <f>J20/L20</f>
        <v>0</v>
      </c>
      <c r="L20" s="15">
        <f>SUM(E20,G20,J20)</f>
        <v>7</v>
      </c>
      <c r="M20" s="132"/>
    </row>
    <row r="21" spans="1:13" ht="24.95" customHeight="1">
      <c r="A21" s="5"/>
      <c r="B21" s="131" t="s">
        <v>15</v>
      </c>
      <c r="C21" s="131"/>
      <c r="D21" s="131"/>
      <c r="E21" s="10">
        <v>1</v>
      </c>
      <c r="F21" s="14">
        <f>E21/L21</f>
        <v>0.14285714285714285</v>
      </c>
      <c r="G21" s="12">
        <v>6</v>
      </c>
      <c r="H21" s="14">
        <f>G21/L21</f>
        <v>0.8571428571428571</v>
      </c>
      <c r="I21" s="13">
        <f>SUM(F21,H21)</f>
        <v>1</v>
      </c>
      <c r="J21" s="10"/>
      <c r="K21" s="14">
        <f>J21/L21</f>
        <v>0</v>
      </c>
      <c r="L21" s="15">
        <f>SUM(E21,G21,J21)</f>
        <v>7</v>
      </c>
      <c r="M21" s="132"/>
    </row>
    <row r="22" spans="1:13" ht="24.95" customHeight="1">
      <c r="A22" s="5"/>
      <c r="B22" s="117" t="s">
        <v>12</v>
      </c>
      <c r="C22" s="117"/>
      <c r="D22" s="117"/>
      <c r="E22" s="8">
        <f>SUM(E19:E21)</f>
        <v>3</v>
      </c>
      <c r="F22" s="16">
        <f>E22/L22</f>
        <v>0.14285714285714285</v>
      </c>
      <c r="G22" s="8">
        <f>SUM(G19:G21)</f>
        <v>18</v>
      </c>
      <c r="H22" s="16">
        <f>G22/L22</f>
        <v>0.8571428571428571</v>
      </c>
      <c r="I22" s="13">
        <f>SUM(F22,H22)</f>
        <v>1</v>
      </c>
      <c r="J22" s="8">
        <f>SUM(J19:J21)</f>
        <v>0</v>
      </c>
      <c r="K22" s="16">
        <f>J22/L22</f>
        <v>0</v>
      </c>
      <c r="L22" s="15">
        <f>SUM(E22,G22,J22)</f>
        <v>21</v>
      </c>
      <c r="M22" s="6"/>
    </row>
    <row r="23" spans="1:13" ht="24.95" customHeight="1">
      <c r="A23" s="5"/>
      <c r="B23" s="118" t="s">
        <v>13</v>
      </c>
      <c r="C23" s="118"/>
      <c r="D23" s="118"/>
      <c r="E23" s="119">
        <f>I22</f>
        <v>1</v>
      </c>
      <c r="F23" s="119"/>
      <c r="G23" s="119"/>
      <c r="H23" s="119"/>
      <c r="I23" s="119"/>
      <c r="J23" s="120">
        <f>K22</f>
        <v>0</v>
      </c>
      <c r="K23" s="120"/>
      <c r="L23" s="17">
        <f>SUM(E23:K23)</f>
        <v>1</v>
      </c>
      <c r="M23" s="6"/>
    </row>
    <row r="24" spans="1:13" ht="12" customHeight="1">
      <c r="A24" s="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"/>
    </row>
    <row r="25" spans="1:13" ht="24.95" customHeight="1">
      <c r="A25" s="5"/>
      <c r="B25" s="121" t="s">
        <v>19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6"/>
    </row>
    <row r="26" spans="1:13" ht="28.5" customHeight="1">
      <c r="A26" s="5"/>
      <c r="B26" s="130" t="s">
        <v>2</v>
      </c>
      <c r="C26" s="130"/>
      <c r="D26" s="130"/>
      <c r="E26" s="7" t="s">
        <v>3</v>
      </c>
      <c r="F26" s="7" t="s">
        <v>4</v>
      </c>
      <c r="G26" s="7" t="s">
        <v>5</v>
      </c>
      <c r="H26" s="7" t="s">
        <v>6</v>
      </c>
      <c r="I26" s="7" t="s">
        <v>7</v>
      </c>
      <c r="J26" s="7" t="s">
        <v>8</v>
      </c>
      <c r="K26" s="8" t="s">
        <v>9</v>
      </c>
      <c r="L26" s="9" t="s">
        <v>10</v>
      </c>
      <c r="M26" s="6"/>
    </row>
    <row r="27" spans="1:13" ht="24.95" customHeight="1">
      <c r="A27" s="5"/>
      <c r="B27" s="131" t="s">
        <v>17</v>
      </c>
      <c r="C27" s="131"/>
      <c r="D27" s="131"/>
      <c r="E27" s="10">
        <v>0</v>
      </c>
      <c r="F27" s="11">
        <f>E27/L27</f>
        <v>0</v>
      </c>
      <c r="G27" s="12">
        <v>2</v>
      </c>
      <c r="H27" s="11">
        <f>G27/L27</f>
        <v>1</v>
      </c>
      <c r="I27" s="13">
        <f>SUM(F27,H27)</f>
        <v>1</v>
      </c>
      <c r="J27" s="10"/>
      <c r="K27" s="14">
        <f>J27/L27</f>
        <v>0</v>
      </c>
      <c r="L27" s="15">
        <f>SUM(E27,G27,J27)</f>
        <v>2</v>
      </c>
      <c r="M27" s="6"/>
    </row>
    <row r="28" spans="1:13" ht="24.95" customHeight="1">
      <c r="A28" s="5"/>
      <c r="B28" s="131" t="s">
        <v>20</v>
      </c>
      <c r="C28" s="131"/>
      <c r="D28" s="131"/>
      <c r="E28" s="10">
        <v>0</v>
      </c>
      <c r="F28" s="11">
        <f>E28/L28</f>
        <v>0</v>
      </c>
      <c r="G28" s="12">
        <v>2</v>
      </c>
      <c r="H28" s="14">
        <f>G28/L28</f>
        <v>1</v>
      </c>
      <c r="I28" s="13">
        <f>SUM(F28,H28)</f>
        <v>1</v>
      </c>
      <c r="J28" s="10"/>
      <c r="K28" s="14">
        <f>J28/L28</f>
        <v>0</v>
      </c>
      <c r="L28" s="15">
        <f>SUM(E28,G28,J28)</f>
        <v>2</v>
      </c>
      <c r="M28" s="6"/>
    </row>
    <row r="29" spans="1:13" ht="24.95" customHeight="1">
      <c r="A29" s="5"/>
      <c r="B29" s="131" t="s">
        <v>15</v>
      </c>
      <c r="C29" s="131"/>
      <c r="D29" s="131"/>
      <c r="E29" s="10">
        <v>0</v>
      </c>
      <c r="F29" s="14">
        <f>E29/L29</f>
        <v>0</v>
      </c>
      <c r="G29" s="12">
        <v>2</v>
      </c>
      <c r="H29" s="14">
        <f>G29/L29</f>
        <v>1</v>
      </c>
      <c r="I29" s="13">
        <f>SUM(F29,H29)</f>
        <v>1</v>
      </c>
      <c r="J29" s="10"/>
      <c r="K29" s="14">
        <f>J29/L29</f>
        <v>0</v>
      </c>
      <c r="L29" s="15">
        <f>SUM(E29,G29,J29)</f>
        <v>2</v>
      </c>
      <c r="M29" s="6"/>
    </row>
    <row r="30" spans="1:13" ht="24.95" customHeight="1">
      <c r="A30" s="5"/>
      <c r="B30" s="117" t="s">
        <v>12</v>
      </c>
      <c r="C30" s="117"/>
      <c r="D30" s="117"/>
      <c r="E30" s="8">
        <f>SUM(E27:E29)</f>
        <v>0</v>
      </c>
      <c r="F30" s="16">
        <f>E30/L30</f>
        <v>0</v>
      </c>
      <c r="G30" s="8">
        <f>SUM(G27:G29)</f>
        <v>6</v>
      </c>
      <c r="H30" s="16">
        <f>G30/L30</f>
        <v>1</v>
      </c>
      <c r="I30" s="13">
        <f>SUM(F30,H30)</f>
        <v>1</v>
      </c>
      <c r="J30" s="8">
        <f>SUM(J27:J29)</f>
        <v>0</v>
      </c>
      <c r="K30" s="16">
        <f>J30/L30</f>
        <v>0</v>
      </c>
      <c r="L30" s="15">
        <f>SUM(E30,G30,J30)</f>
        <v>6</v>
      </c>
      <c r="M30" s="6"/>
    </row>
    <row r="31" spans="1:13" ht="24.95" customHeight="1">
      <c r="A31" s="5"/>
      <c r="B31" s="118" t="s">
        <v>13</v>
      </c>
      <c r="C31" s="118"/>
      <c r="D31" s="118"/>
      <c r="E31" s="119">
        <f>I30</f>
        <v>1</v>
      </c>
      <c r="F31" s="119"/>
      <c r="G31" s="119"/>
      <c r="H31" s="119"/>
      <c r="I31" s="119"/>
      <c r="J31" s="120">
        <f>K30</f>
        <v>0</v>
      </c>
      <c r="K31" s="120"/>
      <c r="L31" s="17">
        <f>SUM(E31:K31)</f>
        <v>1</v>
      </c>
      <c r="M31" s="6"/>
    </row>
    <row r="32" spans="1:13" ht="12" customHeight="1">
      <c r="A32" s="5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</row>
    <row r="33" spans="1:13" ht="24.95" customHeight="1">
      <c r="A33" s="5"/>
      <c r="B33" s="121" t="s">
        <v>21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6"/>
    </row>
    <row r="34" spans="1:13" ht="28.5" customHeight="1">
      <c r="A34" s="5"/>
      <c r="B34" s="130" t="s">
        <v>2</v>
      </c>
      <c r="C34" s="130"/>
      <c r="D34" s="130"/>
      <c r="E34" s="7" t="s">
        <v>3</v>
      </c>
      <c r="F34" s="7" t="s">
        <v>4</v>
      </c>
      <c r="G34" s="7" t="s">
        <v>5</v>
      </c>
      <c r="H34" s="7" t="s">
        <v>6</v>
      </c>
      <c r="I34" s="7" t="s">
        <v>7</v>
      </c>
      <c r="J34" s="7" t="s">
        <v>8</v>
      </c>
      <c r="K34" s="8" t="s">
        <v>9</v>
      </c>
      <c r="L34" s="9" t="s">
        <v>10</v>
      </c>
      <c r="M34" s="6"/>
    </row>
    <row r="35" spans="1:13" ht="24.95" customHeight="1">
      <c r="A35" s="5"/>
      <c r="B35" s="131" t="s">
        <v>17</v>
      </c>
      <c r="C35" s="131"/>
      <c r="D35" s="131"/>
      <c r="E35" s="10">
        <v>0</v>
      </c>
      <c r="F35" s="11" t="e">
        <f>E35/L35</f>
        <v>#DIV/0!</v>
      </c>
      <c r="G35" s="12"/>
      <c r="H35" s="11" t="e">
        <f>G35/L35</f>
        <v>#DIV/0!</v>
      </c>
      <c r="I35" s="13" t="e">
        <f>SUM(F35,H35)</f>
        <v>#DIV/0!</v>
      </c>
      <c r="J35" s="10"/>
      <c r="K35" s="14" t="e">
        <f>J35/L35</f>
        <v>#DIV/0!</v>
      </c>
      <c r="L35" s="15">
        <f>SUM(E35,G35,J35)</f>
        <v>0</v>
      </c>
      <c r="M35" s="6"/>
    </row>
    <row r="36" spans="1:13" ht="24.95" customHeight="1">
      <c r="A36" s="5"/>
      <c r="B36" s="131" t="s">
        <v>20</v>
      </c>
      <c r="C36" s="131"/>
      <c r="D36" s="131"/>
      <c r="E36" s="10">
        <v>0</v>
      </c>
      <c r="F36" s="11" t="e">
        <f>E36/L36</f>
        <v>#DIV/0!</v>
      </c>
      <c r="G36" s="12"/>
      <c r="H36" s="14" t="e">
        <f>G36/L36</f>
        <v>#DIV/0!</v>
      </c>
      <c r="I36" s="13" t="e">
        <f>SUM(F36,H36)</f>
        <v>#DIV/0!</v>
      </c>
      <c r="J36" s="10"/>
      <c r="K36" s="14" t="e">
        <f>J36/L36</f>
        <v>#DIV/0!</v>
      </c>
      <c r="L36" s="15">
        <f>SUM(E36,G36,J36)</f>
        <v>0</v>
      </c>
      <c r="M36" s="6"/>
    </row>
    <row r="37" spans="1:13" ht="24.95" customHeight="1">
      <c r="A37" s="5"/>
      <c r="B37" s="117" t="s">
        <v>12</v>
      </c>
      <c r="C37" s="117"/>
      <c r="D37" s="117"/>
      <c r="E37" s="8">
        <f>SUM(E35:E36)</f>
        <v>0</v>
      </c>
      <c r="F37" s="11" t="e">
        <f>E37/L37</f>
        <v>#DIV/0!</v>
      </c>
      <c r="G37" s="8">
        <f>SUM(G35:G36)</f>
        <v>0</v>
      </c>
      <c r="H37" s="16" t="e">
        <f>G37/L37</f>
        <v>#DIV/0!</v>
      </c>
      <c r="I37" s="13" t="e">
        <f>SUM(F37,H37)</f>
        <v>#DIV/0!</v>
      </c>
      <c r="J37" s="8">
        <f>SUM(J35:J36)</f>
        <v>0</v>
      </c>
      <c r="K37" s="16" t="e">
        <f>J37/L37</f>
        <v>#DIV/0!</v>
      </c>
      <c r="L37" s="15">
        <f>SUM(E37,G37,J37)</f>
        <v>0</v>
      </c>
      <c r="M37" s="6"/>
    </row>
    <row r="38" spans="1:13" ht="24.95" customHeight="1">
      <c r="A38" s="5"/>
      <c r="B38" s="118" t="s">
        <v>13</v>
      </c>
      <c r="C38" s="118"/>
      <c r="D38" s="118"/>
      <c r="E38" s="119" t="e">
        <f>I37</f>
        <v>#DIV/0!</v>
      </c>
      <c r="F38" s="119"/>
      <c r="G38" s="119"/>
      <c r="H38" s="119"/>
      <c r="I38" s="119"/>
      <c r="J38" s="120" t="e">
        <f>K37</f>
        <v>#DIV/0!</v>
      </c>
      <c r="K38" s="120"/>
      <c r="L38" s="17" t="e">
        <f>SUM(E38:K38)</f>
        <v>#DIV/0!</v>
      </c>
      <c r="M38" s="6"/>
    </row>
    <row r="39" spans="1:13" ht="11.25" customHeight="1">
      <c r="A39" s="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6"/>
    </row>
    <row r="40" spans="1:13" ht="24.95" customHeight="1">
      <c r="A40" s="5"/>
      <c r="B40" s="121" t="s">
        <v>22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6"/>
    </row>
    <row r="41" spans="1:13" ht="27" customHeight="1">
      <c r="A41" s="5"/>
      <c r="B41" s="130" t="s">
        <v>2</v>
      </c>
      <c r="C41" s="130"/>
      <c r="D41" s="130"/>
      <c r="E41" s="7" t="s">
        <v>3</v>
      </c>
      <c r="F41" s="7" t="s">
        <v>4</v>
      </c>
      <c r="G41" s="7" t="s">
        <v>5</v>
      </c>
      <c r="H41" s="7" t="s">
        <v>6</v>
      </c>
      <c r="I41" s="7" t="s">
        <v>7</v>
      </c>
      <c r="J41" s="7" t="s">
        <v>8</v>
      </c>
      <c r="K41" s="8" t="s">
        <v>9</v>
      </c>
      <c r="L41" s="9" t="s">
        <v>10</v>
      </c>
      <c r="M41" s="6"/>
    </row>
    <row r="42" spans="1:13" ht="24.95" customHeight="1">
      <c r="A42" s="5"/>
      <c r="B42" s="131" t="s">
        <v>17</v>
      </c>
      <c r="C42" s="131"/>
      <c r="D42" s="131"/>
      <c r="E42" s="10">
        <v>0</v>
      </c>
      <c r="F42" s="11" t="e">
        <f>E42/L42</f>
        <v>#DIV/0!</v>
      </c>
      <c r="G42" s="12"/>
      <c r="H42" s="11" t="e">
        <f>G42/L42</f>
        <v>#DIV/0!</v>
      </c>
      <c r="I42" s="13" t="e">
        <f>SUM(F42,H42)</f>
        <v>#DIV/0!</v>
      </c>
      <c r="J42" s="10"/>
      <c r="K42" s="14" t="e">
        <f>J42/L42</f>
        <v>#DIV/0!</v>
      </c>
      <c r="L42" s="15">
        <f>SUM(E42,G42,J42)</f>
        <v>0</v>
      </c>
      <c r="M42" s="6"/>
    </row>
    <row r="43" spans="1:13" ht="24.95" customHeight="1">
      <c r="A43" s="5"/>
      <c r="B43" s="131" t="s">
        <v>20</v>
      </c>
      <c r="C43" s="131"/>
      <c r="D43" s="131"/>
      <c r="E43" s="10">
        <v>0</v>
      </c>
      <c r="F43" s="11" t="e">
        <f>E43/L43</f>
        <v>#DIV/0!</v>
      </c>
      <c r="G43" s="12"/>
      <c r="H43" s="14" t="e">
        <f>G43/L43</f>
        <v>#DIV/0!</v>
      </c>
      <c r="I43" s="13" t="e">
        <f>SUM(F43,H43)</f>
        <v>#DIV/0!</v>
      </c>
      <c r="J43" s="10"/>
      <c r="K43" s="14" t="e">
        <f>J43/L43</f>
        <v>#DIV/0!</v>
      </c>
      <c r="L43" s="15">
        <f>SUM(E43,G43,J43)</f>
        <v>0</v>
      </c>
      <c r="M43" s="6"/>
    </row>
    <row r="44" spans="1:13" ht="24.95" customHeight="1">
      <c r="A44" s="5"/>
      <c r="B44" s="117" t="s">
        <v>12</v>
      </c>
      <c r="C44" s="117"/>
      <c r="D44" s="117"/>
      <c r="E44" s="8">
        <f>SUM(E42:E43)</f>
        <v>0</v>
      </c>
      <c r="F44" s="11" t="e">
        <f>E44/L44</f>
        <v>#DIV/0!</v>
      </c>
      <c r="G44" s="8">
        <f>SUM(G42:G43)</f>
        <v>0</v>
      </c>
      <c r="H44" s="16" t="e">
        <f>G44/L44</f>
        <v>#DIV/0!</v>
      </c>
      <c r="I44" s="13" t="e">
        <f>SUM(F44,H44)</f>
        <v>#DIV/0!</v>
      </c>
      <c r="J44" s="8">
        <f>SUM(J42:J43)</f>
        <v>0</v>
      </c>
      <c r="K44" s="16" t="e">
        <f>J44/L44</f>
        <v>#DIV/0!</v>
      </c>
      <c r="L44" s="15">
        <f>SUM(E44,G44,J44)</f>
        <v>0</v>
      </c>
      <c r="M44" s="6"/>
    </row>
    <row r="45" spans="1:13" ht="24.95" customHeight="1">
      <c r="A45" s="5"/>
      <c r="B45" s="118" t="s">
        <v>13</v>
      </c>
      <c r="C45" s="118"/>
      <c r="D45" s="118"/>
      <c r="E45" s="119" t="e">
        <f>I44</f>
        <v>#DIV/0!</v>
      </c>
      <c r="F45" s="119"/>
      <c r="G45" s="119"/>
      <c r="H45" s="119"/>
      <c r="I45" s="119"/>
      <c r="J45" s="120" t="e">
        <f>K44</f>
        <v>#DIV/0!</v>
      </c>
      <c r="K45" s="120"/>
      <c r="L45" s="17" t="e">
        <f>SUM(E45:K45)</f>
        <v>#DIV/0!</v>
      </c>
      <c r="M45" s="6"/>
    </row>
    <row r="46" spans="1:13" ht="10.5" customHeight="1">
      <c r="A46" s="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6"/>
    </row>
    <row r="47" spans="1:13" ht="24.95" customHeight="1">
      <c r="A47" s="5"/>
      <c r="B47" s="121" t="s">
        <v>23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6"/>
    </row>
    <row r="48" spans="1:13" ht="27.75" customHeight="1">
      <c r="A48" s="5"/>
      <c r="B48" s="130" t="s">
        <v>2</v>
      </c>
      <c r="C48" s="130"/>
      <c r="D48" s="130"/>
      <c r="E48" s="7" t="s">
        <v>3</v>
      </c>
      <c r="F48" s="7" t="s">
        <v>4</v>
      </c>
      <c r="G48" s="7" t="s">
        <v>5</v>
      </c>
      <c r="H48" s="7" t="s">
        <v>6</v>
      </c>
      <c r="I48" s="7" t="s">
        <v>7</v>
      </c>
      <c r="J48" s="7" t="s">
        <v>8</v>
      </c>
      <c r="K48" s="8" t="s">
        <v>9</v>
      </c>
      <c r="L48" s="9" t="s">
        <v>10</v>
      </c>
      <c r="M48" s="6"/>
    </row>
    <row r="49" spans="1:13" ht="24.95" customHeight="1">
      <c r="A49" s="5"/>
      <c r="B49" s="131" t="s">
        <v>17</v>
      </c>
      <c r="C49" s="131"/>
      <c r="D49" s="131"/>
      <c r="E49" s="10">
        <v>0</v>
      </c>
      <c r="F49" s="11" t="e">
        <f>E49/L49</f>
        <v>#DIV/0!</v>
      </c>
      <c r="G49" s="12"/>
      <c r="H49" s="11" t="e">
        <f>G49/L49</f>
        <v>#DIV/0!</v>
      </c>
      <c r="I49" s="13" t="e">
        <f>SUM(F49,H49)</f>
        <v>#DIV/0!</v>
      </c>
      <c r="J49" s="10"/>
      <c r="K49" s="14" t="e">
        <f>J49/L49</f>
        <v>#DIV/0!</v>
      </c>
      <c r="L49" s="15">
        <f>SUM(E49,G49,J49)</f>
        <v>0</v>
      </c>
      <c r="M49" s="6"/>
    </row>
    <row r="50" spans="1:13" ht="24.95" customHeight="1">
      <c r="A50" s="5"/>
      <c r="B50" s="131" t="s">
        <v>20</v>
      </c>
      <c r="C50" s="131"/>
      <c r="D50" s="131"/>
      <c r="E50" s="10">
        <v>0</v>
      </c>
      <c r="F50" s="11" t="e">
        <f>E50/L50</f>
        <v>#DIV/0!</v>
      </c>
      <c r="G50" s="12"/>
      <c r="H50" s="14" t="e">
        <f>G50/L50</f>
        <v>#DIV/0!</v>
      </c>
      <c r="I50" s="13" t="e">
        <f>SUM(F50,H50)</f>
        <v>#DIV/0!</v>
      </c>
      <c r="J50" s="10"/>
      <c r="K50" s="14" t="e">
        <f>J50/L50</f>
        <v>#DIV/0!</v>
      </c>
      <c r="L50" s="15">
        <f>SUM(E50,G50,J50)</f>
        <v>0</v>
      </c>
      <c r="M50" s="6"/>
    </row>
    <row r="51" spans="1:13" ht="24.95" customHeight="1">
      <c r="A51" s="5"/>
      <c r="B51" s="117" t="s">
        <v>12</v>
      </c>
      <c r="C51" s="117"/>
      <c r="D51" s="117"/>
      <c r="E51" s="8">
        <f>SUM(E49:E50)</f>
        <v>0</v>
      </c>
      <c r="F51" s="11" t="e">
        <f>E51/L51</f>
        <v>#DIV/0!</v>
      </c>
      <c r="G51" s="8">
        <f>SUM(G49:G50)</f>
        <v>0</v>
      </c>
      <c r="H51" s="16" t="e">
        <f>G51/L51</f>
        <v>#DIV/0!</v>
      </c>
      <c r="I51" s="13" t="e">
        <f>SUM(F51,H51)</f>
        <v>#DIV/0!</v>
      </c>
      <c r="J51" s="8">
        <f>SUM(J49:J50)</f>
        <v>0</v>
      </c>
      <c r="K51" s="16" t="e">
        <f>J51/L51</f>
        <v>#DIV/0!</v>
      </c>
      <c r="L51" s="15">
        <f>SUM(E51,G51,J51)</f>
        <v>0</v>
      </c>
      <c r="M51" s="6"/>
    </row>
    <row r="52" spans="1:13" ht="24.95" customHeight="1">
      <c r="A52" s="5"/>
      <c r="B52" s="118" t="s">
        <v>13</v>
      </c>
      <c r="C52" s="118"/>
      <c r="D52" s="118"/>
      <c r="E52" s="119" t="e">
        <f>I51</f>
        <v>#DIV/0!</v>
      </c>
      <c r="F52" s="119"/>
      <c r="G52" s="119"/>
      <c r="H52" s="119"/>
      <c r="I52" s="119"/>
      <c r="J52" s="120" t="e">
        <f>K51</f>
        <v>#DIV/0!</v>
      </c>
      <c r="K52" s="120"/>
      <c r="L52" s="17" t="e">
        <f>SUM(E52:K52)</f>
        <v>#DIV/0!</v>
      </c>
      <c r="M52" s="6"/>
    </row>
    <row r="53" spans="1:13" ht="9.75" customHeight="1">
      <c r="A53" s="5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6"/>
    </row>
    <row r="54" spans="1:13" ht="24.95" customHeight="1">
      <c r="A54" s="5"/>
      <c r="B54" s="121" t="s">
        <v>24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6"/>
    </row>
    <row r="55" spans="1:13" ht="27" customHeight="1">
      <c r="A55" s="5"/>
      <c r="B55" s="130" t="s">
        <v>2</v>
      </c>
      <c r="C55" s="130"/>
      <c r="D55" s="130"/>
      <c r="E55" s="7" t="s">
        <v>3</v>
      </c>
      <c r="F55" s="7" t="s">
        <v>4</v>
      </c>
      <c r="G55" s="7" t="s">
        <v>5</v>
      </c>
      <c r="H55" s="7" t="s">
        <v>6</v>
      </c>
      <c r="I55" s="7" t="s">
        <v>7</v>
      </c>
      <c r="J55" s="7" t="s">
        <v>8</v>
      </c>
      <c r="K55" s="8" t="s">
        <v>9</v>
      </c>
      <c r="L55" s="9" t="s">
        <v>10</v>
      </c>
      <c r="M55" s="6"/>
    </row>
    <row r="56" spans="1:13" ht="32.25" customHeight="1">
      <c r="A56" s="5"/>
      <c r="B56" s="131" t="s">
        <v>11</v>
      </c>
      <c r="C56" s="131"/>
      <c r="D56" s="131"/>
      <c r="E56" s="10">
        <v>0</v>
      </c>
      <c r="F56" s="11" t="e">
        <f>E56/L56</f>
        <v>#DIV/0!</v>
      </c>
      <c r="G56" s="12"/>
      <c r="H56" s="11" t="e">
        <f>G56/L56</f>
        <v>#DIV/0!</v>
      </c>
      <c r="I56" s="13" t="e">
        <f>SUM(F56,H56)</f>
        <v>#DIV/0!</v>
      </c>
      <c r="J56" s="10"/>
      <c r="K56" s="14" t="e">
        <f>J56/L56</f>
        <v>#DIV/0!</v>
      </c>
      <c r="L56" s="15">
        <f>SUM(E56,G56,J56)</f>
        <v>0</v>
      </c>
      <c r="M56" s="6"/>
    </row>
    <row r="57" spans="1:13" ht="24.95" customHeight="1">
      <c r="A57" s="5"/>
      <c r="B57" s="131" t="s">
        <v>15</v>
      </c>
      <c r="C57" s="131"/>
      <c r="D57" s="131"/>
      <c r="E57" s="10">
        <v>0</v>
      </c>
      <c r="F57" s="11" t="e">
        <f>E57/L57</f>
        <v>#DIV/0!</v>
      </c>
      <c r="G57" s="12"/>
      <c r="H57" s="14" t="e">
        <f>G57/L57</f>
        <v>#DIV/0!</v>
      </c>
      <c r="I57" s="13" t="e">
        <f>SUM(F57,H57)</f>
        <v>#DIV/0!</v>
      </c>
      <c r="J57" s="10"/>
      <c r="K57" s="14" t="e">
        <f>J57/L57</f>
        <v>#DIV/0!</v>
      </c>
      <c r="L57" s="15">
        <f>SUM(E57,G57,J57)</f>
        <v>0</v>
      </c>
      <c r="M57" s="6"/>
    </row>
    <row r="58" spans="1:13" ht="24.95" customHeight="1">
      <c r="A58" s="5"/>
      <c r="B58" s="117" t="s">
        <v>12</v>
      </c>
      <c r="C58" s="117"/>
      <c r="D58" s="117"/>
      <c r="E58" s="8">
        <f>SUM(E56:E57)</f>
        <v>0</v>
      </c>
      <c r="F58" s="11" t="e">
        <f>E58/L58</f>
        <v>#DIV/0!</v>
      </c>
      <c r="G58" s="8">
        <f>SUM(G56:G57)</f>
        <v>0</v>
      </c>
      <c r="H58" s="16" t="e">
        <f>G58/L58</f>
        <v>#DIV/0!</v>
      </c>
      <c r="I58" s="13" t="e">
        <f>SUM(F58,H58)</f>
        <v>#DIV/0!</v>
      </c>
      <c r="J58" s="8">
        <f>SUM(J56:J57)</f>
        <v>0</v>
      </c>
      <c r="K58" s="16" t="e">
        <f>J58/L58</f>
        <v>#DIV/0!</v>
      </c>
      <c r="L58" s="15">
        <f>SUM(E58,G58,J58)</f>
        <v>0</v>
      </c>
      <c r="M58" s="6"/>
    </row>
    <row r="59" spans="1:13" ht="24.95" customHeight="1">
      <c r="A59" s="5"/>
      <c r="B59" s="118" t="s">
        <v>13</v>
      </c>
      <c r="C59" s="118"/>
      <c r="D59" s="118"/>
      <c r="E59" s="119" t="e">
        <f>I58</f>
        <v>#DIV/0!</v>
      </c>
      <c r="F59" s="119"/>
      <c r="G59" s="119"/>
      <c r="H59" s="119"/>
      <c r="I59" s="119"/>
      <c r="J59" s="120" t="e">
        <f>K58</f>
        <v>#DIV/0!</v>
      </c>
      <c r="K59" s="120"/>
      <c r="L59" s="17" t="e">
        <f>SUM(E59:K59)</f>
        <v>#DIV/0!</v>
      </c>
      <c r="M59" s="6"/>
    </row>
    <row r="60" spans="1:13" ht="9.75" customHeight="1">
      <c r="A60" s="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6"/>
    </row>
    <row r="61" spans="1:13" ht="24.95" customHeight="1">
      <c r="A61" s="5"/>
      <c r="B61" s="121" t="s">
        <v>25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6"/>
    </row>
    <row r="62" spans="1:13" ht="24.95" customHeight="1">
      <c r="A62" s="5"/>
      <c r="B62" s="130" t="s">
        <v>2</v>
      </c>
      <c r="C62" s="130"/>
      <c r="D62" s="130"/>
      <c r="E62" s="7" t="s">
        <v>3</v>
      </c>
      <c r="F62" s="7" t="s">
        <v>4</v>
      </c>
      <c r="G62" s="7" t="s">
        <v>5</v>
      </c>
      <c r="H62" s="7" t="s">
        <v>6</v>
      </c>
      <c r="I62" s="7" t="s">
        <v>7</v>
      </c>
      <c r="J62" s="7" t="s">
        <v>8</v>
      </c>
      <c r="K62" s="8" t="s">
        <v>9</v>
      </c>
      <c r="L62" s="9" t="s">
        <v>10</v>
      </c>
      <c r="M62" s="6"/>
    </row>
    <row r="63" spans="1:13" ht="24.95" customHeight="1">
      <c r="A63" s="5"/>
      <c r="B63" s="131" t="s">
        <v>17</v>
      </c>
      <c r="C63" s="131"/>
      <c r="D63" s="131"/>
      <c r="E63" s="10">
        <v>1</v>
      </c>
      <c r="F63" s="11">
        <f>E63/L63</f>
        <v>1</v>
      </c>
      <c r="G63" s="12">
        <v>0</v>
      </c>
      <c r="H63" s="11">
        <f>G63/L63</f>
        <v>0</v>
      </c>
      <c r="I63" s="13">
        <f>SUM(F63,H63)</f>
        <v>1</v>
      </c>
      <c r="J63" s="10"/>
      <c r="K63" s="14">
        <f>J63/L63</f>
        <v>0</v>
      </c>
      <c r="L63" s="15">
        <f>SUM(E63,G63,J63)</f>
        <v>1</v>
      </c>
      <c r="M63" s="6"/>
    </row>
    <row r="64" spans="1:13" ht="24.95" customHeight="1">
      <c r="A64" s="5"/>
      <c r="B64" s="131" t="s">
        <v>15</v>
      </c>
      <c r="C64" s="131"/>
      <c r="D64" s="131"/>
      <c r="E64" s="10">
        <v>1</v>
      </c>
      <c r="F64" s="11">
        <f>E64/L64</f>
        <v>1</v>
      </c>
      <c r="G64" s="12">
        <v>0</v>
      </c>
      <c r="H64" s="14">
        <f>G64/L64</f>
        <v>0</v>
      </c>
      <c r="I64" s="13">
        <f>SUM(F64,H64)</f>
        <v>1</v>
      </c>
      <c r="J64" s="10"/>
      <c r="K64" s="14">
        <f>J64/L64</f>
        <v>0</v>
      </c>
      <c r="L64" s="15">
        <f>SUM(E64,G64,J64)</f>
        <v>1</v>
      </c>
      <c r="M64" s="6"/>
    </row>
    <row r="65" spans="1:13" ht="24.95" customHeight="1">
      <c r="A65" s="5"/>
      <c r="B65" s="131" t="s">
        <v>26</v>
      </c>
      <c r="C65" s="131"/>
      <c r="D65" s="131"/>
      <c r="E65" s="10">
        <v>1</v>
      </c>
      <c r="F65" s="11">
        <f>E65/L65</f>
        <v>1</v>
      </c>
      <c r="G65" s="12">
        <v>0</v>
      </c>
      <c r="H65" s="14">
        <f>G65/L65</f>
        <v>0</v>
      </c>
      <c r="I65" s="13">
        <f>SUM(F65,H65)</f>
        <v>1</v>
      </c>
      <c r="J65" s="10"/>
      <c r="K65" s="14">
        <f>J65/L65</f>
        <v>0</v>
      </c>
      <c r="L65" s="15">
        <f>SUM(E65,G65,J65)</f>
        <v>1</v>
      </c>
      <c r="M65" s="6"/>
    </row>
    <row r="66" spans="1:13" ht="24.95" customHeight="1">
      <c r="A66" s="5"/>
      <c r="B66" s="117" t="s">
        <v>12</v>
      </c>
      <c r="C66" s="117"/>
      <c r="D66" s="117"/>
      <c r="E66" s="8">
        <f>SUM(E63:E65)</f>
        <v>3</v>
      </c>
      <c r="F66" s="11">
        <f>E66/L66</f>
        <v>1</v>
      </c>
      <c r="G66" s="8">
        <f>SUM(G63:G65)</f>
        <v>0</v>
      </c>
      <c r="H66" s="16">
        <f>G66/L66</f>
        <v>0</v>
      </c>
      <c r="I66" s="13">
        <f>SUM(F66,H66)</f>
        <v>1</v>
      </c>
      <c r="J66" s="8">
        <f>SUM(J63:J65)</f>
        <v>0</v>
      </c>
      <c r="K66" s="16">
        <f>J66/L66</f>
        <v>0</v>
      </c>
      <c r="L66" s="15">
        <f>SUM(E66,G66,J66)</f>
        <v>3</v>
      </c>
      <c r="M66" s="6"/>
    </row>
    <row r="67" spans="1:13" ht="24.95" customHeight="1">
      <c r="A67" s="5"/>
      <c r="B67" s="118" t="s">
        <v>13</v>
      </c>
      <c r="C67" s="118"/>
      <c r="D67" s="118"/>
      <c r="E67" s="119">
        <f>I66</f>
        <v>1</v>
      </c>
      <c r="F67" s="119"/>
      <c r="G67" s="119"/>
      <c r="H67" s="119"/>
      <c r="I67" s="119"/>
      <c r="J67" s="120">
        <f>K66</f>
        <v>0</v>
      </c>
      <c r="K67" s="120"/>
      <c r="L67" s="17">
        <f>SUM(E67:K67)</f>
        <v>1</v>
      </c>
      <c r="M67" s="6"/>
    </row>
    <row r="68" spans="1:13" ht="12.75" customHeight="1">
      <c r="A68" s="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6"/>
    </row>
    <row r="69" spans="1:13" ht="24.95" customHeight="1">
      <c r="A69" s="5"/>
      <c r="B69" s="121" t="s">
        <v>27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6"/>
    </row>
    <row r="70" spans="1:13" ht="27.75" customHeight="1">
      <c r="A70" s="5"/>
      <c r="B70" s="130" t="s">
        <v>2</v>
      </c>
      <c r="C70" s="130"/>
      <c r="D70" s="130"/>
      <c r="E70" s="7" t="s">
        <v>3</v>
      </c>
      <c r="F70" s="7" t="s">
        <v>4</v>
      </c>
      <c r="G70" s="7" t="s">
        <v>5</v>
      </c>
      <c r="H70" s="7" t="s">
        <v>6</v>
      </c>
      <c r="I70" s="7" t="s">
        <v>7</v>
      </c>
      <c r="J70" s="7" t="s">
        <v>8</v>
      </c>
      <c r="K70" s="8" t="s">
        <v>9</v>
      </c>
      <c r="L70" s="9" t="s">
        <v>10</v>
      </c>
      <c r="M70" s="6"/>
    </row>
    <row r="71" spans="1:13" ht="24.95" customHeight="1">
      <c r="A71" s="5"/>
      <c r="B71" s="131" t="s">
        <v>28</v>
      </c>
      <c r="C71" s="131"/>
      <c r="D71" s="131"/>
      <c r="E71" s="10">
        <v>0</v>
      </c>
      <c r="F71" s="11" t="e">
        <f t="shared" ref="F71:F81" si="0">E71/L71</f>
        <v>#DIV/0!</v>
      </c>
      <c r="G71" s="12">
        <v>0</v>
      </c>
      <c r="H71" s="11" t="e">
        <f t="shared" ref="H71:H81" si="1">G71/L71</f>
        <v>#DIV/0!</v>
      </c>
      <c r="I71" s="13" t="e">
        <f t="shared" ref="I71:I81" si="2">SUM(F71,H71)</f>
        <v>#DIV/0!</v>
      </c>
      <c r="J71" s="10"/>
      <c r="K71" s="14" t="e">
        <f t="shared" ref="K71:K81" si="3">J71/L71</f>
        <v>#DIV/0!</v>
      </c>
      <c r="L71" s="15">
        <f t="shared" ref="L71:L81" si="4">SUM(E71,G71,J71)</f>
        <v>0</v>
      </c>
      <c r="M71" s="6"/>
    </row>
    <row r="72" spans="1:13" ht="24.95" customHeight="1">
      <c r="A72" s="5"/>
      <c r="B72" s="131" t="s">
        <v>29</v>
      </c>
      <c r="C72" s="131"/>
      <c r="D72" s="131"/>
      <c r="E72" s="10">
        <v>0</v>
      </c>
      <c r="F72" s="11" t="e">
        <f t="shared" si="0"/>
        <v>#DIV/0!</v>
      </c>
      <c r="G72" s="12">
        <v>0</v>
      </c>
      <c r="H72" s="11" t="e">
        <f t="shared" si="1"/>
        <v>#DIV/0!</v>
      </c>
      <c r="I72" s="13" t="e">
        <f t="shared" si="2"/>
        <v>#DIV/0!</v>
      </c>
      <c r="J72" s="10"/>
      <c r="K72" s="14" t="e">
        <f t="shared" si="3"/>
        <v>#DIV/0!</v>
      </c>
      <c r="L72" s="15">
        <f t="shared" si="4"/>
        <v>0</v>
      </c>
      <c r="M72" s="6"/>
    </row>
    <row r="73" spans="1:13" ht="24.95" customHeight="1">
      <c r="A73" s="5"/>
      <c r="B73" s="131" t="s">
        <v>30</v>
      </c>
      <c r="C73" s="131"/>
      <c r="D73" s="131"/>
      <c r="E73" s="10">
        <v>0</v>
      </c>
      <c r="F73" s="11" t="e">
        <f t="shared" si="0"/>
        <v>#DIV/0!</v>
      </c>
      <c r="G73" s="12"/>
      <c r="H73" s="11" t="e">
        <f t="shared" si="1"/>
        <v>#DIV/0!</v>
      </c>
      <c r="I73" s="13" t="e">
        <f t="shared" si="2"/>
        <v>#DIV/0!</v>
      </c>
      <c r="J73" s="10"/>
      <c r="K73" s="14" t="e">
        <f t="shared" si="3"/>
        <v>#DIV/0!</v>
      </c>
      <c r="L73" s="15">
        <f t="shared" si="4"/>
        <v>0</v>
      </c>
      <c r="M73" s="6"/>
    </row>
    <row r="74" spans="1:13" ht="24.95" customHeight="1">
      <c r="A74" s="5"/>
      <c r="B74" s="131" t="s">
        <v>31</v>
      </c>
      <c r="C74" s="131"/>
      <c r="D74" s="131"/>
      <c r="E74" s="10">
        <v>0</v>
      </c>
      <c r="F74" s="11" t="e">
        <f t="shared" si="0"/>
        <v>#DIV/0!</v>
      </c>
      <c r="G74" s="12"/>
      <c r="H74" s="11" t="e">
        <f t="shared" si="1"/>
        <v>#DIV/0!</v>
      </c>
      <c r="I74" s="13" t="e">
        <f t="shared" si="2"/>
        <v>#DIV/0!</v>
      </c>
      <c r="J74" s="10"/>
      <c r="K74" s="14" t="e">
        <f t="shared" si="3"/>
        <v>#DIV/0!</v>
      </c>
      <c r="L74" s="15">
        <f t="shared" si="4"/>
        <v>0</v>
      </c>
      <c r="M74" s="6"/>
    </row>
    <row r="75" spans="1:13" ht="24.95" customHeight="1">
      <c r="A75" s="5"/>
      <c r="B75" s="131" t="s">
        <v>32</v>
      </c>
      <c r="C75" s="131"/>
      <c r="D75" s="131"/>
      <c r="E75" s="10">
        <v>0</v>
      </c>
      <c r="F75" s="11" t="e">
        <f t="shared" si="0"/>
        <v>#DIV/0!</v>
      </c>
      <c r="G75" s="12"/>
      <c r="H75" s="11" t="e">
        <f t="shared" si="1"/>
        <v>#DIV/0!</v>
      </c>
      <c r="I75" s="13" t="e">
        <f t="shared" si="2"/>
        <v>#DIV/0!</v>
      </c>
      <c r="J75" s="10"/>
      <c r="K75" s="14" t="e">
        <f t="shared" si="3"/>
        <v>#DIV/0!</v>
      </c>
      <c r="L75" s="15">
        <f t="shared" si="4"/>
        <v>0</v>
      </c>
      <c r="M75" s="6"/>
    </row>
    <row r="76" spans="1:13" ht="24.95" customHeight="1">
      <c r="A76" s="5"/>
      <c r="B76" s="131" t="s">
        <v>33</v>
      </c>
      <c r="C76" s="131"/>
      <c r="D76" s="131"/>
      <c r="E76" s="10">
        <v>0</v>
      </c>
      <c r="F76" s="11" t="e">
        <f t="shared" si="0"/>
        <v>#DIV/0!</v>
      </c>
      <c r="G76" s="12"/>
      <c r="H76" s="11" t="e">
        <f t="shared" si="1"/>
        <v>#DIV/0!</v>
      </c>
      <c r="I76" s="13" t="e">
        <f t="shared" si="2"/>
        <v>#DIV/0!</v>
      </c>
      <c r="J76" s="10"/>
      <c r="K76" s="14" t="e">
        <f t="shared" si="3"/>
        <v>#DIV/0!</v>
      </c>
      <c r="L76" s="15">
        <f t="shared" si="4"/>
        <v>0</v>
      </c>
      <c r="M76" s="6"/>
    </row>
    <row r="77" spans="1:13" ht="24.95" customHeight="1">
      <c r="A77" s="5"/>
      <c r="B77" s="131" t="s">
        <v>34</v>
      </c>
      <c r="C77" s="131"/>
      <c r="D77" s="131"/>
      <c r="E77" s="10">
        <v>0</v>
      </c>
      <c r="F77" s="11" t="e">
        <f t="shared" si="0"/>
        <v>#DIV/0!</v>
      </c>
      <c r="G77" s="12"/>
      <c r="H77" s="11" t="e">
        <f t="shared" si="1"/>
        <v>#DIV/0!</v>
      </c>
      <c r="I77" s="13" t="e">
        <f t="shared" si="2"/>
        <v>#DIV/0!</v>
      </c>
      <c r="J77" s="10"/>
      <c r="K77" s="14" t="e">
        <f t="shared" si="3"/>
        <v>#DIV/0!</v>
      </c>
      <c r="L77" s="15">
        <f t="shared" si="4"/>
        <v>0</v>
      </c>
      <c r="M77" s="6"/>
    </row>
    <row r="78" spans="1:13" ht="24.95" customHeight="1">
      <c r="A78" s="5"/>
      <c r="B78" s="131" t="s">
        <v>35</v>
      </c>
      <c r="C78" s="131"/>
      <c r="D78" s="131"/>
      <c r="E78" s="10">
        <v>0</v>
      </c>
      <c r="F78" s="11" t="e">
        <f t="shared" si="0"/>
        <v>#DIV/0!</v>
      </c>
      <c r="G78" s="12">
        <v>0</v>
      </c>
      <c r="H78" s="11" t="e">
        <f t="shared" si="1"/>
        <v>#DIV/0!</v>
      </c>
      <c r="I78" s="13" t="e">
        <f t="shared" si="2"/>
        <v>#DIV/0!</v>
      </c>
      <c r="J78" s="10"/>
      <c r="K78" s="14" t="e">
        <f t="shared" si="3"/>
        <v>#DIV/0!</v>
      </c>
      <c r="L78" s="15">
        <f t="shared" si="4"/>
        <v>0</v>
      </c>
      <c r="M78" s="6"/>
    </row>
    <row r="79" spans="1:13" ht="24.95" customHeight="1">
      <c r="A79" s="5"/>
      <c r="B79" s="131" t="s">
        <v>36</v>
      </c>
      <c r="C79" s="131"/>
      <c r="D79" s="131"/>
      <c r="E79" s="10">
        <v>0</v>
      </c>
      <c r="F79" s="11" t="e">
        <f t="shared" si="0"/>
        <v>#DIV/0!</v>
      </c>
      <c r="G79" s="12"/>
      <c r="H79" s="11" t="e">
        <f t="shared" si="1"/>
        <v>#DIV/0!</v>
      </c>
      <c r="I79" s="13" t="e">
        <f t="shared" si="2"/>
        <v>#DIV/0!</v>
      </c>
      <c r="J79" s="10"/>
      <c r="K79" s="14" t="e">
        <f t="shared" si="3"/>
        <v>#DIV/0!</v>
      </c>
      <c r="L79" s="15">
        <f t="shared" si="4"/>
        <v>0</v>
      </c>
      <c r="M79" s="6"/>
    </row>
    <row r="80" spans="1:13" ht="24.95" customHeight="1">
      <c r="A80" s="5"/>
      <c r="B80" s="131" t="s">
        <v>37</v>
      </c>
      <c r="C80" s="131"/>
      <c r="D80" s="131"/>
      <c r="E80" s="10">
        <v>0</v>
      </c>
      <c r="F80" s="11" t="e">
        <f t="shared" si="0"/>
        <v>#DIV/0!</v>
      </c>
      <c r="G80" s="12"/>
      <c r="H80" s="14" t="e">
        <f t="shared" si="1"/>
        <v>#DIV/0!</v>
      </c>
      <c r="I80" s="13" t="e">
        <f t="shared" si="2"/>
        <v>#DIV/0!</v>
      </c>
      <c r="J80" s="10"/>
      <c r="K80" s="14" t="e">
        <f t="shared" si="3"/>
        <v>#DIV/0!</v>
      </c>
      <c r="L80" s="15">
        <f t="shared" si="4"/>
        <v>0</v>
      </c>
      <c r="M80" s="6"/>
    </row>
    <row r="81" spans="1:13" ht="24.95" customHeight="1">
      <c r="A81" s="5"/>
      <c r="B81" s="117" t="s">
        <v>12</v>
      </c>
      <c r="C81" s="117"/>
      <c r="D81" s="117"/>
      <c r="E81" s="8">
        <f>SUM(E71:E80)</f>
        <v>0</v>
      </c>
      <c r="F81" s="11" t="e">
        <f t="shared" si="0"/>
        <v>#DIV/0!</v>
      </c>
      <c r="G81" s="8">
        <f>SUM(G71:G80)</f>
        <v>0</v>
      </c>
      <c r="H81" s="16" t="e">
        <f t="shared" si="1"/>
        <v>#DIV/0!</v>
      </c>
      <c r="I81" s="13" t="e">
        <f t="shared" si="2"/>
        <v>#DIV/0!</v>
      </c>
      <c r="J81" s="8">
        <f>SUM(J71:J80)</f>
        <v>0</v>
      </c>
      <c r="K81" s="16" t="e">
        <f t="shared" si="3"/>
        <v>#DIV/0!</v>
      </c>
      <c r="L81" s="15">
        <f t="shared" si="4"/>
        <v>0</v>
      </c>
      <c r="M81" s="6"/>
    </row>
    <row r="82" spans="1:13" ht="24.95" customHeight="1">
      <c r="A82" s="5"/>
      <c r="B82" s="118" t="s">
        <v>13</v>
      </c>
      <c r="C82" s="118"/>
      <c r="D82" s="118"/>
      <c r="E82" s="119" t="e">
        <f>I81</f>
        <v>#DIV/0!</v>
      </c>
      <c r="F82" s="119"/>
      <c r="G82" s="119"/>
      <c r="H82" s="119"/>
      <c r="I82" s="119"/>
      <c r="J82" s="120" t="e">
        <f>K81</f>
        <v>#DIV/0!</v>
      </c>
      <c r="K82" s="120"/>
      <c r="L82" s="17" t="e">
        <f>SUM(E82:K82)</f>
        <v>#DIV/0!</v>
      </c>
      <c r="M82" s="6"/>
    </row>
    <row r="83" spans="1:13" ht="15" customHeight="1">
      <c r="A83" s="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6"/>
    </row>
    <row r="84" spans="1:13" ht="27.75" customHeight="1">
      <c r="A84" s="5"/>
      <c r="B84" s="121" t="s">
        <v>38</v>
      </c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6"/>
    </row>
    <row r="85" spans="1:13" ht="32.25" customHeight="1">
      <c r="A85" s="5"/>
      <c r="B85" s="130" t="s">
        <v>2</v>
      </c>
      <c r="C85" s="130"/>
      <c r="D85" s="130"/>
      <c r="E85" s="7" t="s">
        <v>3</v>
      </c>
      <c r="F85" s="7" t="s">
        <v>4</v>
      </c>
      <c r="G85" s="7" t="s">
        <v>5</v>
      </c>
      <c r="H85" s="7" t="s">
        <v>6</v>
      </c>
      <c r="I85" s="7" t="s">
        <v>7</v>
      </c>
      <c r="J85" s="7" t="s">
        <v>8</v>
      </c>
      <c r="K85" s="8" t="s">
        <v>9</v>
      </c>
      <c r="L85" s="9" t="s">
        <v>10</v>
      </c>
      <c r="M85" s="6"/>
    </row>
    <row r="86" spans="1:13" ht="24.95" customHeight="1">
      <c r="A86" s="5"/>
      <c r="B86" s="131" t="s">
        <v>39</v>
      </c>
      <c r="C86" s="131"/>
      <c r="D86" s="131"/>
      <c r="E86" s="10">
        <v>0</v>
      </c>
      <c r="F86" s="11" t="e">
        <f>E86/L86</f>
        <v>#DIV/0!</v>
      </c>
      <c r="G86" s="12">
        <v>0</v>
      </c>
      <c r="H86" s="11" t="e">
        <f>G86/L86</f>
        <v>#DIV/0!</v>
      </c>
      <c r="I86" s="13" t="e">
        <f>SUM(F86,H86)</f>
        <v>#DIV/0!</v>
      </c>
      <c r="J86" s="10"/>
      <c r="K86" s="14" t="e">
        <f>J86/L86</f>
        <v>#DIV/0!</v>
      </c>
      <c r="L86" s="15">
        <f>SUM(E86,G86,J86)</f>
        <v>0</v>
      </c>
      <c r="M86" s="6"/>
    </row>
    <row r="87" spans="1:13" ht="24.95" customHeight="1">
      <c r="A87" s="5"/>
      <c r="B87" s="131" t="s">
        <v>40</v>
      </c>
      <c r="C87" s="131"/>
      <c r="D87" s="131"/>
      <c r="E87" s="10">
        <v>0</v>
      </c>
      <c r="F87" s="11" t="e">
        <f>E87/L87</f>
        <v>#DIV/0!</v>
      </c>
      <c r="G87" s="12">
        <v>0</v>
      </c>
      <c r="H87" s="14" t="e">
        <f>G87/L87</f>
        <v>#DIV/0!</v>
      </c>
      <c r="I87" s="13" t="e">
        <f>SUM(F87,H87)</f>
        <v>#DIV/0!</v>
      </c>
      <c r="J87" s="10"/>
      <c r="K87" s="14" t="e">
        <f>J87/L87</f>
        <v>#DIV/0!</v>
      </c>
      <c r="L87" s="15">
        <f>SUM(E87,G87,J87)</f>
        <v>0</v>
      </c>
      <c r="M87" s="6"/>
    </row>
    <row r="88" spans="1:13" ht="24.95" customHeight="1">
      <c r="A88" s="5"/>
      <c r="B88" s="131" t="s">
        <v>41</v>
      </c>
      <c r="C88" s="131"/>
      <c r="D88" s="131"/>
      <c r="E88" s="10">
        <v>0</v>
      </c>
      <c r="F88" s="14" t="e">
        <f>E88/L88</f>
        <v>#DIV/0!</v>
      </c>
      <c r="G88" s="12">
        <v>0</v>
      </c>
      <c r="H88" s="14" t="e">
        <f>G88/L88</f>
        <v>#DIV/0!</v>
      </c>
      <c r="I88" s="13" t="e">
        <f>SUM(F88,H88)</f>
        <v>#DIV/0!</v>
      </c>
      <c r="J88" s="10"/>
      <c r="K88" s="14" t="e">
        <f>J88/L88</f>
        <v>#DIV/0!</v>
      </c>
      <c r="L88" s="15">
        <f>SUM(E88,G88,J88)</f>
        <v>0</v>
      </c>
      <c r="M88" s="6"/>
    </row>
    <row r="89" spans="1:13" ht="24.95" customHeight="1">
      <c r="A89" s="5"/>
      <c r="B89" s="117" t="s">
        <v>12</v>
      </c>
      <c r="C89" s="117"/>
      <c r="D89" s="117"/>
      <c r="E89" s="8">
        <f>SUM(E86:E88)</f>
        <v>0</v>
      </c>
      <c r="F89" s="16" t="e">
        <f>E89/L89</f>
        <v>#DIV/0!</v>
      </c>
      <c r="G89" s="8">
        <f>SUM(G86:G88)</f>
        <v>0</v>
      </c>
      <c r="H89" s="16" t="e">
        <f>G89/L89</f>
        <v>#DIV/0!</v>
      </c>
      <c r="I89" s="13" t="e">
        <f>SUM(F89,H89)</f>
        <v>#DIV/0!</v>
      </c>
      <c r="J89" s="8">
        <f>SUM(J86:J88)</f>
        <v>0</v>
      </c>
      <c r="K89" s="16" t="e">
        <f>J89/L89</f>
        <v>#DIV/0!</v>
      </c>
      <c r="L89" s="15">
        <f>SUM(E89,G89,J89)</f>
        <v>0</v>
      </c>
      <c r="M89" s="6"/>
    </row>
    <row r="90" spans="1:13" ht="24.95" customHeight="1">
      <c r="A90" s="5"/>
      <c r="B90" s="118" t="s">
        <v>13</v>
      </c>
      <c r="C90" s="118"/>
      <c r="D90" s="118"/>
      <c r="E90" s="119" t="e">
        <f>I89</f>
        <v>#DIV/0!</v>
      </c>
      <c r="F90" s="119"/>
      <c r="G90" s="119"/>
      <c r="H90" s="119"/>
      <c r="I90" s="119"/>
      <c r="J90" s="120" t="e">
        <f>K89</f>
        <v>#DIV/0!</v>
      </c>
      <c r="K90" s="120"/>
      <c r="L90" s="17" t="e">
        <f>SUM(E90:K90)</f>
        <v>#DIV/0!</v>
      </c>
      <c r="M90" s="6"/>
    </row>
    <row r="91" spans="1:13" ht="15" customHeight="1">
      <c r="A91" s="5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6"/>
    </row>
    <row r="92" spans="1:13" ht="27.75" customHeight="1">
      <c r="A92" s="5"/>
      <c r="B92" s="121" t="s">
        <v>42</v>
      </c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6"/>
    </row>
    <row r="93" spans="1:13" ht="29.25" customHeight="1">
      <c r="A93" s="5"/>
      <c r="B93" s="130" t="s">
        <v>2</v>
      </c>
      <c r="C93" s="130"/>
      <c r="D93" s="130"/>
      <c r="E93" s="7" t="s">
        <v>3</v>
      </c>
      <c r="F93" s="7" t="s">
        <v>4</v>
      </c>
      <c r="G93" s="7" t="s">
        <v>5</v>
      </c>
      <c r="H93" s="7" t="s">
        <v>6</v>
      </c>
      <c r="I93" s="7" t="s">
        <v>7</v>
      </c>
      <c r="J93" s="7" t="s">
        <v>8</v>
      </c>
      <c r="K93" s="8" t="s">
        <v>9</v>
      </c>
      <c r="L93" s="9" t="s">
        <v>10</v>
      </c>
      <c r="M93" s="6"/>
    </row>
    <row r="94" spans="1:13" ht="24.95" customHeight="1">
      <c r="A94" s="5"/>
      <c r="B94" s="131" t="s">
        <v>43</v>
      </c>
      <c r="C94" s="131"/>
      <c r="D94" s="131"/>
      <c r="E94" s="10">
        <v>0</v>
      </c>
      <c r="F94" s="11" t="e">
        <f>E94/L94</f>
        <v>#DIV/0!</v>
      </c>
      <c r="G94" s="12">
        <v>0</v>
      </c>
      <c r="H94" s="11" t="e">
        <f>G94/L94</f>
        <v>#DIV/0!</v>
      </c>
      <c r="I94" s="13" t="e">
        <f>SUM(F94,H94)</f>
        <v>#DIV/0!</v>
      </c>
      <c r="J94" s="10"/>
      <c r="K94" s="14" t="e">
        <f>J94/L94</f>
        <v>#DIV/0!</v>
      </c>
      <c r="L94" s="15">
        <f>SUM(E94,G94,J94)</f>
        <v>0</v>
      </c>
      <c r="M94" s="6"/>
    </row>
    <row r="95" spans="1:13" ht="24.95" customHeight="1">
      <c r="A95" s="5"/>
      <c r="B95" s="131" t="s">
        <v>17</v>
      </c>
      <c r="C95" s="131"/>
      <c r="D95" s="131"/>
      <c r="E95" s="10">
        <v>0</v>
      </c>
      <c r="F95" s="11" t="e">
        <f>E95/L95</f>
        <v>#DIV/0!</v>
      </c>
      <c r="G95" s="12">
        <v>0</v>
      </c>
      <c r="H95" s="14" t="e">
        <f>G95/L95</f>
        <v>#DIV/0!</v>
      </c>
      <c r="I95" s="13" t="e">
        <f>SUM(F95,H95)</f>
        <v>#DIV/0!</v>
      </c>
      <c r="J95" s="10"/>
      <c r="K95" s="14" t="e">
        <f>J95/L95</f>
        <v>#DIV/0!</v>
      </c>
      <c r="L95" s="15">
        <f>SUM(E95,G95,J95)</f>
        <v>0</v>
      </c>
      <c r="M95" s="6"/>
    </row>
    <row r="96" spans="1:13" ht="24.95" customHeight="1">
      <c r="A96" s="5"/>
      <c r="B96" s="131" t="s">
        <v>15</v>
      </c>
      <c r="C96" s="131"/>
      <c r="D96" s="131"/>
      <c r="E96" s="10">
        <v>0</v>
      </c>
      <c r="F96" s="14" t="e">
        <f>E96/L96</f>
        <v>#DIV/0!</v>
      </c>
      <c r="G96" s="12">
        <v>0</v>
      </c>
      <c r="H96" s="14" t="e">
        <f>G96/L96</f>
        <v>#DIV/0!</v>
      </c>
      <c r="I96" s="13" t="e">
        <f>SUM(F96,H96)</f>
        <v>#DIV/0!</v>
      </c>
      <c r="J96" s="10"/>
      <c r="K96" s="14" t="e">
        <f>J96/L96</f>
        <v>#DIV/0!</v>
      </c>
      <c r="L96" s="15">
        <f>SUM(E96,G96,J96)</f>
        <v>0</v>
      </c>
      <c r="M96" s="6"/>
    </row>
    <row r="97" spans="1:13" ht="24.95" customHeight="1">
      <c r="A97" s="5"/>
      <c r="B97" s="117" t="s">
        <v>12</v>
      </c>
      <c r="C97" s="117"/>
      <c r="D97" s="117"/>
      <c r="E97" s="8">
        <f>SUM(E94:E96)</f>
        <v>0</v>
      </c>
      <c r="F97" s="16" t="e">
        <f>E97/L97</f>
        <v>#DIV/0!</v>
      </c>
      <c r="G97" s="8">
        <f>SUM(G94:G96)</f>
        <v>0</v>
      </c>
      <c r="H97" s="16" t="e">
        <f>G97/L97</f>
        <v>#DIV/0!</v>
      </c>
      <c r="I97" s="13" t="e">
        <f>SUM(F97,H97)</f>
        <v>#DIV/0!</v>
      </c>
      <c r="J97" s="8">
        <f>SUM(J94:J96)</f>
        <v>0</v>
      </c>
      <c r="K97" s="16" t="e">
        <f>J97/L97</f>
        <v>#DIV/0!</v>
      </c>
      <c r="L97" s="15">
        <f>SUM(E97,G97,J97)</f>
        <v>0</v>
      </c>
      <c r="M97" s="6"/>
    </row>
    <row r="98" spans="1:13" ht="24.95" customHeight="1">
      <c r="A98" s="5"/>
      <c r="B98" s="118" t="s">
        <v>13</v>
      </c>
      <c r="C98" s="118"/>
      <c r="D98" s="118"/>
      <c r="E98" s="119" t="e">
        <f>I97</f>
        <v>#DIV/0!</v>
      </c>
      <c r="F98" s="119"/>
      <c r="G98" s="119"/>
      <c r="H98" s="119"/>
      <c r="I98" s="119"/>
      <c r="J98" s="120" t="e">
        <f>K97</f>
        <v>#DIV/0!</v>
      </c>
      <c r="K98" s="120"/>
      <c r="L98" s="17" t="e">
        <f>SUM(E98:K98)</f>
        <v>#DIV/0!</v>
      </c>
      <c r="M98" s="6"/>
    </row>
    <row r="99" spans="1:13" ht="15" customHeight="1">
      <c r="A99" s="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6"/>
    </row>
    <row r="100" spans="1:13" ht="32.25" customHeight="1">
      <c r="A100" s="5"/>
      <c r="B100" s="121" t="s">
        <v>44</v>
      </c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6"/>
    </row>
    <row r="101" spans="1:13" ht="28.5" customHeight="1">
      <c r="A101" s="5"/>
      <c r="B101" s="130" t="s">
        <v>2</v>
      </c>
      <c r="C101" s="130"/>
      <c r="D101" s="130"/>
      <c r="E101" s="7" t="s">
        <v>3</v>
      </c>
      <c r="F101" s="7" t="s">
        <v>4</v>
      </c>
      <c r="G101" s="7" t="s">
        <v>5</v>
      </c>
      <c r="H101" s="7" t="s">
        <v>6</v>
      </c>
      <c r="I101" s="7" t="s">
        <v>7</v>
      </c>
      <c r="J101" s="7" t="s">
        <v>8</v>
      </c>
      <c r="K101" s="8" t="s">
        <v>9</v>
      </c>
      <c r="L101" s="9" t="s">
        <v>10</v>
      </c>
      <c r="M101" s="6"/>
    </row>
    <row r="102" spans="1:13" ht="24.95" customHeight="1">
      <c r="A102" s="5"/>
      <c r="B102" s="131" t="s">
        <v>45</v>
      </c>
      <c r="C102" s="131"/>
      <c r="D102" s="131"/>
      <c r="E102" s="10">
        <v>0</v>
      </c>
      <c r="F102" s="11" t="e">
        <f>E102/L102</f>
        <v>#DIV/0!</v>
      </c>
      <c r="G102" s="12">
        <v>0</v>
      </c>
      <c r="H102" s="11" t="e">
        <f>G102/L102</f>
        <v>#DIV/0!</v>
      </c>
      <c r="I102" s="13" t="e">
        <f>SUM(F102,H102)</f>
        <v>#DIV/0!</v>
      </c>
      <c r="J102" s="10"/>
      <c r="K102" s="14" t="e">
        <f>J102/L102</f>
        <v>#DIV/0!</v>
      </c>
      <c r="L102" s="15">
        <f>SUM(E102,G102,J102)</f>
        <v>0</v>
      </c>
      <c r="M102" s="6"/>
    </row>
    <row r="103" spans="1:13" ht="24.95" customHeight="1">
      <c r="A103" s="5"/>
      <c r="B103" s="131" t="s">
        <v>17</v>
      </c>
      <c r="C103" s="131"/>
      <c r="D103" s="131"/>
      <c r="E103" s="10">
        <v>0</v>
      </c>
      <c r="F103" s="11" t="e">
        <f>E103/L103</f>
        <v>#DIV/0!</v>
      </c>
      <c r="G103" s="12">
        <v>0</v>
      </c>
      <c r="H103" s="14" t="e">
        <f>G103/L103</f>
        <v>#DIV/0!</v>
      </c>
      <c r="I103" s="13" t="e">
        <f>SUM(F103,H103)</f>
        <v>#DIV/0!</v>
      </c>
      <c r="J103" s="10"/>
      <c r="K103" s="14" t="e">
        <f>J103/L103</f>
        <v>#DIV/0!</v>
      </c>
      <c r="L103" s="15">
        <f>SUM(E103,G103,J103)</f>
        <v>0</v>
      </c>
      <c r="M103" s="6"/>
    </row>
    <row r="104" spans="1:13" ht="24.95" customHeight="1">
      <c r="A104" s="5"/>
      <c r="B104" s="131" t="s">
        <v>15</v>
      </c>
      <c r="C104" s="131"/>
      <c r="D104" s="131"/>
      <c r="E104" s="10">
        <v>0</v>
      </c>
      <c r="F104" s="14" t="e">
        <f>E104/L104</f>
        <v>#DIV/0!</v>
      </c>
      <c r="G104" s="12">
        <v>0</v>
      </c>
      <c r="H104" s="14" t="e">
        <f>G104/L104</f>
        <v>#DIV/0!</v>
      </c>
      <c r="I104" s="13" t="e">
        <f>SUM(F104,H104)</f>
        <v>#DIV/0!</v>
      </c>
      <c r="J104" s="10"/>
      <c r="K104" s="14" t="e">
        <f>J104/L104</f>
        <v>#DIV/0!</v>
      </c>
      <c r="L104" s="15">
        <f>SUM(E104,G104,J104)</f>
        <v>0</v>
      </c>
      <c r="M104" s="6"/>
    </row>
    <row r="105" spans="1:13" ht="24.95" customHeight="1">
      <c r="A105" s="5"/>
      <c r="B105" s="117" t="s">
        <v>12</v>
      </c>
      <c r="C105" s="117"/>
      <c r="D105" s="117"/>
      <c r="E105" s="8">
        <f>SUM(E102:E104)</f>
        <v>0</v>
      </c>
      <c r="F105" s="16" t="e">
        <f>E105/L105</f>
        <v>#DIV/0!</v>
      </c>
      <c r="G105" s="8">
        <f>SUM(G102:G104)</f>
        <v>0</v>
      </c>
      <c r="H105" s="16" t="e">
        <f>G105/L105</f>
        <v>#DIV/0!</v>
      </c>
      <c r="I105" s="13" t="e">
        <f>SUM(F105,H105)</f>
        <v>#DIV/0!</v>
      </c>
      <c r="J105" s="8">
        <f>SUM(J102:J104)</f>
        <v>0</v>
      </c>
      <c r="K105" s="16" t="e">
        <f>J105/L105</f>
        <v>#DIV/0!</v>
      </c>
      <c r="L105" s="15">
        <f>SUM(E105,G105,J105)</f>
        <v>0</v>
      </c>
      <c r="M105" s="6"/>
    </row>
    <row r="106" spans="1:13" ht="24.95" customHeight="1">
      <c r="A106" s="5"/>
      <c r="B106" s="118" t="s">
        <v>13</v>
      </c>
      <c r="C106" s="118"/>
      <c r="D106" s="118"/>
      <c r="E106" s="119" t="e">
        <f>I105</f>
        <v>#DIV/0!</v>
      </c>
      <c r="F106" s="119"/>
      <c r="G106" s="119"/>
      <c r="H106" s="119"/>
      <c r="I106" s="119"/>
      <c r="J106" s="120" t="e">
        <f>K105</f>
        <v>#DIV/0!</v>
      </c>
      <c r="K106" s="120"/>
      <c r="L106" s="17" t="e">
        <f>SUM(E106:K106)</f>
        <v>#DIV/0!</v>
      </c>
      <c r="M106" s="6"/>
    </row>
    <row r="107" spans="1:13" ht="15" customHeight="1">
      <c r="A107" s="5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6"/>
    </row>
    <row r="108" spans="1:13" ht="29.25" customHeight="1">
      <c r="A108" s="5"/>
      <c r="B108" s="121" t="s">
        <v>46</v>
      </c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6"/>
    </row>
    <row r="109" spans="1:13" ht="27" customHeight="1">
      <c r="A109" s="5"/>
      <c r="B109" s="122" t="s">
        <v>47</v>
      </c>
      <c r="C109" s="122"/>
      <c r="D109" s="122"/>
      <c r="E109" s="7" t="s">
        <v>3</v>
      </c>
      <c r="F109" s="7" t="s">
        <v>4</v>
      </c>
      <c r="G109" s="7" t="s">
        <v>5</v>
      </c>
      <c r="H109" s="7" t="s">
        <v>6</v>
      </c>
      <c r="I109" s="7" t="s">
        <v>7</v>
      </c>
      <c r="J109" s="7" t="s">
        <v>8</v>
      </c>
      <c r="K109" s="8" t="s">
        <v>9</v>
      </c>
      <c r="L109" s="9" t="s">
        <v>10</v>
      </c>
      <c r="M109" s="6"/>
    </row>
    <row r="110" spans="1:13" ht="24.75" customHeight="1">
      <c r="A110" s="5"/>
      <c r="B110" s="122"/>
      <c r="C110" s="122"/>
      <c r="D110" s="122"/>
      <c r="E110" s="19">
        <v>1</v>
      </c>
      <c r="F110" s="20">
        <f>E110/L110</f>
        <v>0.14285714285714285</v>
      </c>
      <c r="G110" s="19">
        <v>6</v>
      </c>
      <c r="H110" s="21">
        <f>G110/L110</f>
        <v>0.8571428571428571</v>
      </c>
      <c r="I110" s="22">
        <f>SUM(F110,H110)</f>
        <v>1</v>
      </c>
      <c r="J110" s="19"/>
      <c r="K110" s="21">
        <f>J110/L110</f>
        <v>0</v>
      </c>
      <c r="L110" s="23">
        <f>SUM(E110,G110,J110)</f>
        <v>7</v>
      </c>
      <c r="M110" s="6"/>
    </row>
    <row r="111" spans="1:13">
      <c r="A111" s="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6"/>
    </row>
    <row r="112" spans="1:13" ht="27.75" customHeight="1">
      <c r="A112" s="5"/>
      <c r="B112" s="123" t="s">
        <v>48</v>
      </c>
      <c r="C112" s="123"/>
      <c r="D112" s="123"/>
      <c r="E112" s="124" t="s">
        <v>49</v>
      </c>
      <c r="F112" s="124"/>
      <c r="G112" s="124" t="s">
        <v>50</v>
      </c>
      <c r="H112" s="124"/>
      <c r="I112" s="125" t="s">
        <v>10</v>
      </c>
      <c r="J112" s="125"/>
      <c r="K112" s="18"/>
      <c r="L112" s="18"/>
      <c r="M112" s="6"/>
    </row>
    <row r="113" spans="1:13" ht="22.5" customHeight="1">
      <c r="A113" s="5"/>
      <c r="B113" s="123"/>
      <c r="C113" s="123"/>
      <c r="D113" s="123"/>
      <c r="E113" s="126">
        <v>7</v>
      </c>
      <c r="F113" s="126"/>
      <c r="G113" s="126"/>
      <c r="H113" s="126"/>
      <c r="I113" s="127">
        <f>SUM(E113:H113)</f>
        <v>7</v>
      </c>
      <c r="J113" s="127"/>
      <c r="K113" s="18"/>
      <c r="L113" s="18"/>
      <c r="M113" s="6"/>
    </row>
    <row r="114" spans="1:13" ht="27.75" customHeight="1">
      <c r="A114" s="5"/>
      <c r="B114" s="123"/>
      <c r="C114" s="123"/>
      <c r="D114" s="123"/>
      <c r="E114" s="128">
        <f>E113/I113</f>
        <v>1</v>
      </c>
      <c r="F114" s="128"/>
      <c r="G114" s="128">
        <f>G113/I113</f>
        <v>0</v>
      </c>
      <c r="H114" s="128"/>
      <c r="I114" s="129">
        <f>SUM(E114:H114)</f>
        <v>1</v>
      </c>
      <c r="J114" s="129"/>
      <c r="K114" s="18"/>
      <c r="L114" s="18"/>
      <c r="M114" s="6"/>
    </row>
    <row r="115" spans="1:13">
      <c r="A115" s="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6"/>
    </row>
    <row r="116" spans="1:13" ht="37.5" customHeight="1">
      <c r="A116" s="5"/>
      <c r="B116" s="112" t="s">
        <v>51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6"/>
    </row>
    <row r="117" spans="1:13" ht="30.75" customHeight="1">
      <c r="A117" s="5"/>
      <c r="B117" s="113" t="s">
        <v>52</v>
      </c>
      <c r="C117" s="113"/>
      <c r="D117" s="113"/>
      <c r="E117" s="24" t="s">
        <v>3</v>
      </c>
      <c r="F117" s="24" t="s">
        <v>4</v>
      </c>
      <c r="G117" s="24" t="s">
        <v>5</v>
      </c>
      <c r="H117" s="24" t="s">
        <v>6</v>
      </c>
      <c r="I117" s="24" t="s">
        <v>7</v>
      </c>
      <c r="J117" s="24" t="s">
        <v>8</v>
      </c>
      <c r="K117" s="25" t="s">
        <v>9</v>
      </c>
      <c r="L117" s="26" t="s">
        <v>10</v>
      </c>
      <c r="M117" s="6"/>
    </row>
    <row r="118" spans="1:13" ht="33.75" customHeight="1">
      <c r="A118" s="5"/>
      <c r="B118" s="113"/>
      <c r="C118" s="113"/>
      <c r="D118" s="113"/>
      <c r="E118" s="25">
        <f>SUM(E105,E97,E89,E81,E66,E58,E51,E44,E37,E30,E22,E14,E7)</f>
        <v>9</v>
      </c>
      <c r="F118" s="27">
        <f>E118/L118</f>
        <v>0.17647058823529413</v>
      </c>
      <c r="G118" s="25">
        <f>SUM(G105,G97,G89,G81,G66,G58,G51,G44,G37,G30,G22,G14,G7)</f>
        <v>42</v>
      </c>
      <c r="H118" s="28">
        <f>G118/L118</f>
        <v>0.82352941176470584</v>
      </c>
      <c r="I118" s="29">
        <f>SUM(F118,H118)</f>
        <v>1</v>
      </c>
      <c r="J118" s="25">
        <f>SUM(J105,J97,J89,J81,J66,J58,J51,J44,J37,J30,J22,J14,J7)</f>
        <v>0</v>
      </c>
      <c r="K118" s="28">
        <f>J118/L118</f>
        <v>0</v>
      </c>
      <c r="L118" s="26">
        <f>SUM(E118,G118,J118)</f>
        <v>51</v>
      </c>
      <c r="M118" s="6"/>
    </row>
    <row r="119" spans="1:13" ht="32.25" customHeight="1">
      <c r="A119" s="5"/>
      <c r="B119" s="114" t="s">
        <v>13</v>
      </c>
      <c r="C119" s="114"/>
      <c r="D119" s="114"/>
      <c r="E119" s="115">
        <f>I118</f>
        <v>1</v>
      </c>
      <c r="F119" s="115"/>
      <c r="G119" s="115"/>
      <c r="H119" s="115"/>
      <c r="I119" s="115"/>
      <c r="J119" s="116">
        <f>K118</f>
        <v>0</v>
      </c>
      <c r="K119" s="116"/>
      <c r="L119" s="30">
        <f>SUM(E119:K119)</f>
        <v>1</v>
      </c>
      <c r="M119" s="6"/>
    </row>
    <row r="120" spans="1:13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3"/>
    </row>
  </sheetData>
  <mergeCells count="140">
    <mergeCell ref="B2:L2"/>
    <mergeCell ref="B3:L3"/>
    <mergeCell ref="B4:L4"/>
    <mergeCell ref="B5:D5"/>
    <mergeCell ref="B6:D6"/>
    <mergeCell ref="B7:D7"/>
    <mergeCell ref="B8:D8"/>
    <mergeCell ref="E8:I8"/>
    <mergeCell ref="J8:K8"/>
    <mergeCell ref="B9:L9"/>
    <mergeCell ref="B10:L10"/>
    <mergeCell ref="B11:D11"/>
    <mergeCell ref="B12:D12"/>
    <mergeCell ref="B13:D13"/>
    <mergeCell ref="B14:D14"/>
    <mergeCell ref="B15:D15"/>
    <mergeCell ref="E15:I15"/>
    <mergeCell ref="J15:K15"/>
    <mergeCell ref="B16:L16"/>
    <mergeCell ref="B17:L17"/>
    <mergeCell ref="B18:D18"/>
    <mergeCell ref="M18:M21"/>
    <mergeCell ref="B19:D19"/>
    <mergeCell ref="B20:D20"/>
    <mergeCell ref="B21:D21"/>
    <mergeCell ref="B22:D22"/>
    <mergeCell ref="B23:D23"/>
    <mergeCell ref="E23:I23"/>
    <mergeCell ref="J23:K23"/>
    <mergeCell ref="B25:L25"/>
    <mergeCell ref="B26:D26"/>
    <mergeCell ref="B27:D27"/>
    <mergeCell ref="B28:D28"/>
    <mergeCell ref="B29:D29"/>
    <mergeCell ref="B30:D30"/>
    <mergeCell ref="B31:D31"/>
    <mergeCell ref="E31:I31"/>
    <mergeCell ref="J31:K31"/>
    <mergeCell ref="B32:M32"/>
    <mergeCell ref="B33:L33"/>
    <mergeCell ref="B34:D34"/>
    <mergeCell ref="B35:D35"/>
    <mergeCell ref="B36:D36"/>
    <mergeCell ref="B37:D37"/>
    <mergeCell ref="B38:D38"/>
    <mergeCell ref="E38:I38"/>
    <mergeCell ref="J38:K38"/>
    <mergeCell ref="B40:L40"/>
    <mergeCell ref="B41:D41"/>
    <mergeCell ref="B42:D42"/>
    <mergeCell ref="B43:D43"/>
    <mergeCell ref="B44:D44"/>
    <mergeCell ref="B45:D45"/>
    <mergeCell ref="E45:I45"/>
    <mergeCell ref="J45:K45"/>
    <mergeCell ref="B47:L47"/>
    <mergeCell ref="B48:D48"/>
    <mergeCell ref="B49:D49"/>
    <mergeCell ref="B50:D50"/>
    <mergeCell ref="B51:D51"/>
    <mergeCell ref="B52:D52"/>
    <mergeCell ref="E52:I52"/>
    <mergeCell ref="J52:K52"/>
    <mergeCell ref="B54:L54"/>
    <mergeCell ref="B55:D55"/>
    <mergeCell ref="B56:D56"/>
    <mergeCell ref="B57:D57"/>
    <mergeCell ref="B58:D58"/>
    <mergeCell ref="B59:D59"/>
    <mergeCell ref="E59:I59"/>
    <mergeCell ref="J59:K59"/>
    <mergeCell ref="B61:L61"/>
    <mergeCell ref="B62:D62"/>
    <mergeCell ref="B63:D63"/>
    <mergeCell ref="B64:D64"/>
    <mergeCell ref="B65:D65"/>
    <mergeCell ref="B66:D66"/>
    <mergeCell ref="B67:D67"/>
    <mergeCell ref="E67:I67"/>
    <mergeCell ref="J67:K67"/>
    <mergeCell ref="B69:L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E82:I82"/>
    <mergeCell ref="J82:K82"/>
    <mergeCell ref="B84:L84"/>
    <mergeCell ref="B85:D85"/>
    <mergeCell ref="B86:D86"/>
    <mergeCell ref="B87:D87"/>
    <mergeCell ref="B88:D88"/>
    <mergeCell ref="B89:D89"/>
    <mergeCell ref="B90:D90"/>
    <mergeCell ref="E90:I90"/>
    <mergeCell ref="J90:K90"/>
    <mergeCell ref="B92:L92"/>
    <mergeCell ref="B93:D93"/>
    <mergeCell ref="B94:D94"/>
    <mergeCell ref="B95:D95"/>
    <mergeCell ref="B96:D96"/>
    <mergeCell ref="B97:D97"/>
    <mergeCell ref="B98:D98"/>
    <mergeCell ref="E98:I98"/>
    <mergeCell ref="J98:K98"/>
    <mergeCell ref="B100:L100"/>
    <mergeCell ref="B101:D101"/>
    <mergeCell ref="B102:D102"/>
    <mergeCell ref="B103:D103"/>
    <mergeCell ref="B104:D104"/>
    <mergeCell ref="B116:L116"/>
    <mergeCell ref="B117:D118"/>
    <mergeCell ref="B119:D119"/>
    <mergeCell ref="E119:I119"/>
    <mergeCell ref="J119:K119"/>
    <mergeCell ref="B105:D105"/>
    <mergeCell ref="B106:D106"/>
    <mergeCell ref="E106:I106"/>
    <mergeCell ref="J106:K106"/>
    <mergeCell ref="B108:L108"/>
    <mergeCell ref="B109:D110"/>
    <mergeCell ref="B112:D114"/>
    <mergeCell ref="E112:F112"/>
    <mergeCell ref="G112:H112"/>
    <mergeCell ref="I112:J112"/>
    <mergeCell ref="E113:F113"/>
    <mergeCell ref="G113:H113"/>
    <mergeCell ref="I113:J113"/>
    <mergeCell ref="E114:F114"/>
    <mergeCell ref="G114:H114"/>
    <mergeCell ref="I114:J114"/>
  </mergeCells>
  <printOptions horizontalCentered="1"/>
  <pageMargins left="0" right="0" top="0" bottom="0" header="0.51180555555555496" footer="0.51180555555555496"/>
  <pageSetup paperSize="9" scale="61" firstPageNumber="0" orientation="portrait" horizontalDpi="300" verticalDpi="300"/>
  <rowBreaks count="1" manualBreakCount="1">
    <brk id="45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3D69B"/>
  </sheetPr>
  <dimension ref="A1:AMK40"/>
  <sheetViews>
    <sheetView showGridLines="0" workbookViewId="0">
      <selection activeCell="P5" sqref="P5:AA5"/>
    </sheetView>
  </sheetViews>
  <sheetFormatPr defaultRowHeight="1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10.140625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/>
    <row r="2" spans="2:27" ht="55.5" customHeight="1">
      <c r="B2" s="163" t="s">
        <v>118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2:27" ht="16.5" customHeight="1">
      <c r="B3" s="139" t="s">
        <v>68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2:27" ht="15" customHeight="1">
      <c r="B4" s="164"/>
      <c r="C4" s="164"/>
      <c r="D4" s="164"/>
      <c r="E4" s="164"/>
      <c r="F4" s="164"/>
      <c r="G4" s="63"/>
      <c r="H4" s="52"/>
      <c r="I4" s="52"/>
      <c r="J4" s="52"/>
      <c r="K4" s="52"/>
      <c r="L4" s="52"/>
      <c r="M4" s="52"/>
    </row>
    <row r="5" spans="2:27" ht="23.25" customHeight="1">
      <c r="B5" s="165" t="s">
        <v>85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64"/>
      <c r="P5" s="158" t="s">
        <v>112</v>
      </c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2:27" ht="30" customHeight="1">
      <c r="B6" s="162" t="s">
        <v>2</v>
      </c>
      <c r="C6" s="162"/>
      <c r="D6" s="162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7" t="s">
        <v>9</v>
      </c>
      <c r="L6" s="68" t="s">
        <v>111</v>
      </c>
      <c r="M6" s="65" t="s">
        <v>10</v>
      </c>
      <c r="P6" s="155" t="s">
        <v>2</v>
      </c>
      <c r="Q6" s="155"/>
      <c r="R6" s="155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32.25" customHeight="1">
      <c r="B7" s="159" t="s">
        <v>43</v>
      </c>
      <c r="C7" s="159"/>
      <c r="D7" s="159"/>
      <c r="E7" s="72">
        <f>SUM(E16,E24,E32,S32,S24,S16,S7)</f>
        <v>54</v>
      </c>
      <c r="F7" s="73">
        <f>E7/M7</f>
        <v>0.23376623376623376</v>
      </c>
      <c r="G7" s="72">
        <f>SUM(G16,G24,G32,U32,U24,U16,U7)</f>
        <v>176</v>
      </c>
      <c r="H7" s="73">
        <f>G7/M7</f>
        <v>0.76190476190476186</v>
      </c>
      <c r="I7" s="74">
        <f>SUM(F7,H7)</f>
        <v>0.9956709956709956</v>
      </c>
      <c r="J7" s="72">
        <f>SUM(J16,J24,J32,X32,X24,X16,X7)</f>
        <v>1</v>
      </c>
      <c r="K7" s="75">
        <f>J7/M7</f>
        <v>4.329004329004329E-3</v>
      </c>
      <c r="L7" s="75">
        <f>K7</f>
        <v>4.329004329004329E-3</v>
      </c>
      <c r="M7" s="76">
        <f>SUM(E7,G7,J7)</f>
        <v>231</v>
      </c>
      <c r="P7" s="156" t="s">
        <v>43</v>
      </c>
      <c r="Q7" s="156"/>
      <c r="R7" s="156"/>
      <c r="S7" s="77">
        <f>'Int. Clínica Médica'!E94</f>
        <v>8</v>
      </c>
      <c r="T7" s="78">
        <f>S7/AA7</f>
        <v>0.5</v>
      </c>
      <c r="U7" s="77">
        <f>'Int. Clínica Médica'!G94</f>
        <v>8</v>
      </c>
      <c r="V7" s="78">
        <f>U7/AA7</f>
        <v>0.5</v>
      </c>
      <c r="W7" s="79">
        <f>SUM(T7,V7)</f>
        <v>1</v>
      </c>
      <c r="X7" s="77">
        <f>'Int. Clínica Médica'!J94</f>
        <v>0</v>
      </c>
      <c r="Y7" s="80">
        <f>X7/AA7</f>
        <v>0</v>
      </c>
      <c r="Z7" s="80">
        <f>Y7</f>
        <v>0</v>
      </c>
      <c r="AA7" s="81">
        <f>SUM(S7,U7,X7)</f>
        <v>16</v>
      </c>
    </row>
    <row r="8" spans="2:27" ht="26.25" customHeight="1">
      <c r="B8" s="159" t="s">
        <v>17</v>
      </c>
      <c r="C8" s="159"/>
      <c r="D8" s="159"/>
      <c r="E8" s="72">
        <f>SUM(E17,E25,E33,S33,S25,S17,S8)</f>
        <v>54</v>
      </c>
      <c r="F8" s="75">
        <f>E8/M8</f>
        <v>0.23478260869565218</v>
      </c>
      <c r="G8" s="72">
        <f>SUM(G17,G25,G33,U33,U25,U17,U8)</f>
        <v>175</v>
      </c>
      <c r="H8" s="75">
        <f>G8/M8</f>
        <v>0.76086956521739135</v>
      </c>
      <c r="I8" s="74">
        <f>SUM(F8,H8)</f>
        <v>0.9956521739130435</v>
      </c>
      <c r="J8" s="72">
        <f>SUM(J17,J25,J33,X33,X25,X17,X8)</f>
        <v>1</v>
      </c>
      <c r="K8" s="75">
        <f>J8/M8</f>
        <v>4.3478260869565218E-3</v>
      </c>
      <c r="L8" s="75">
        <f>K8</f>
        <v>4.3478260869565218E-3</v>
      </c>
      <c r="M8" s="76">
        <f>SUM(E8,G8,J8)</f>
        <v>230</v>
      </c>
      <c r="P8" s="153" t="s">
        <v>17</v>
      </c>
      <c r="Q8" s="153"/>
      <c r="R8" s="153"/>
      <c r="S8" s="77">
        <f>'Int. Clínica Médica'!E95</f>
        <v>8</v>
      </c>
      <c r="T8" s="82">
        <f>S8/AA8</f>
        <v>0.5</v>
      </c>
      <c r="U8" s="77">
        <f>'Int. Clínica Médica'!G95</f>
        <v>7</v>
      </c>
      <c r="V8" s="82">
        <f>U8/AA8</f>
        <v>0.4375</v>
      </c>
      <c r="W8" s="29">
        <f>SUM(T8,V8)</f>
        <v>0.9375</v>
      </c>
      <c r="X8" s="77">
        <f>'Int. Clínica Médica'!J95</f>
        <v>1</v>
      </c>
      <c r="Y8" s="82">
        <f>X8/AA8</f>
        <v>6.25E-2</v>
      </c>
      <c r="Z8" s="80">
        <f>Y8</f>
        <v>6.25E-2</v>
      </c>
      <c r="AA8" s="81">
        <f>SUM(S8,U8,X8)</f>
        <v>16</v>
      </c>
    </row>
    <row r="9" spans="2:27" ht="26.25" customHeight="1">
      <c r="B9" s="159" t="s">
        <v>15</v>
      </c>
      <c r="C9" s="159"/>
      <c r="D9" s="159"/>
      <c r="E9" s="72">
        <f>SUM(E18,E26,E34,S34,S26,S18,S9)</f>
        <v>54</v>
      </c>
      <c r="F9" s="75">
        <f>E9/M9</f>
        <v>0.23478260869565218</v>
      </c>
      <c r="G9" s="72">
        <f>SUM(G18,G26,G34,U34,U26,U18,U9)</f>
        <v>175</v>
      </c>
      <c r="H9" s="75">
        <f>G9/M9</f>
        <v>0.76086956521739135</v>
      </c>
      <c r="I9" s="74">
        <f>SUM(F9,H9)</f>
        <v>0.9956521739130435</v>
      </c>
      <c r="J9" s="72">
        <f>SUM(J18,J26,J34,X34,X26,X18,X9)</f>
        <v>1</v>
      </c>
      <c r="K9" s="75">
        <f>J9/M9</f>
        <v>4.3478260869565218E-3</v>
      </c>
      <c r="L9" s="75">
        <f>K9</f>
        <v>4.3478260869565218E-3</v>
      </c>
      <c r="M9" s="76">
        <f>SUM(E9,G9,J9)</f>
        <v>230</v>
      </c>
      <c r="P9" s="153" t="s">
        <v>15</v>
      </c>
      <c r="Q9" s="153"/>
      <c r="R9" s="153"/>
      <c r="S9" s="77">
        <f>'Int. Clínica Médica'!E96</f>
        <v>8</v>
      </c>
      <c r="T9" s="82">
        <f>S9/AA9</f>
        <v>0.5</v>
      </c>
      <c r="U9" s="77">
        <f>'Int. Clínica Médica'!G96</f>
        <v>7</v>
      </c>
      <c r="V9" s="82">
        <f>U9/AA9</f>
        <v>0.4375</v>
      </c>
      <c r="W9" s="29">
        <f>SUM(T9,V9)</f>
        <v>0.9375</v>
      </c>
      <c r="X9" s="77">
        <f>'Int. Clínica Médica'!J96</f>
        <v>1</v>
      </c>
      <c r="Y9" s="82">
        <f>X9/AA9</f>
        <v>6.25E-2</v>
      </c>
      <c r="Z9" s="80">
        <f>Y9</f>
        <v>6.25E-2</v>
      </c>
      <c r="AA9" s="81">
        <f>SUM(S9,U9,X9)</f>
        <v>16</v>
      </c>
    </row>
    <row r="10" spans="2:27" ht="23.1" customHeight="1">
      <c r="B10" s="160" t="s">
        <v>12</v>
      </c>
      <c r="C10" s="160"/>
      <c r="D10" s="160"/>
      <c r="E10" s="72">
        <f>SUM(E7:E9)</f>
        <v>162</v>
      </c>
      <c r="F10" s="83">
        <f>E10/M10</f>
        <v>0.23444283646888567</v>
      </c>
      <c r="G10" s="72">
        <f>SUM(G7:G9)</f>
        <v>526</v>
      </c>
      <c r="H10" s="83">
        <f>G10/M10</f>
        <v>0.76121562952243127</v>
      </c>
      <c r="I10" s="74">
        <f>SUM(F10,H10)</f>
        <v>0.99565846599131691</v>
      </c>
      <c r="J10" s="72">
        <f>SUM(J7:J9)</f>
        <v>3</v>
      </c>
      <c r="K10" s="83">
        <f>J10/M10</f>
        <v>4.3415340086830683E-3</v>
      </c>
      <c r="L10" s="75">
        <f>K10</f>
        <v>4.3415340086830683E-3</v>
      </c>
      <c r="M10" s="76">
        <f>SUM(E10,G10,J10)</f>
        <v>691</v>
      </c>
      <c r="P10" s="154" t="s">
        <v>12</v>
      </c>
      <c r="Q10" s="154"/>
      <c r="R10" s="154"/>
      <c r="S10" s="77">
        <f>'Int. Clínica Médica'!E97</f>
        <v>24</v>
      </c>
      <c r="T10" s="28">
        <f>S10/AA10</f>
        <v>0.92307692307692313</v>
      </c>
      <c r="U10" s="77">
        <f>'Int. Clínica Médica'!G97</f>
        <v>0</v>
      </c>
      <c r="V10" s="28">
        <f>U10/AA10</f>
        <v>0</v>
      </c>
      <c r="W10" s="29">
        <f>SUM(T10,V10)</f>
        <v>0.92307692307692313</v>
      </c>
      <c r="X10" s="77">
        <f>'Int. Clínica Médica'!J97</f>
        <v>2</v>
      </c>
      <c r="Y10" s="28">
        <f>X10/AA10</f>
        <v>7.6923076923076927E-2</v>
      </c>
      <c r="Z10" s="80">
        <f>Y10</f>
        <v>7.6923076923076927E-2</v>
      </c>
      <c r="AA10" s="81">
        <f>SUM(S10,U10,X10)</f>
        <v>26</v>
      </c>
    </row>
    <row r="11" spans="2:27" ht="23.1" customHeight="1">
      <c r="B11" s="161" t="s">
        <v>13</v>
      </c>
      <c r="C11" s="161"/>
      <c r="D11" s="161"/>
      <c r="E11" s="84"/>
      <c r="F11" s="85"/>
      <c r="G11" s="85"/>
      <c r="H11" s="85"/>
      <c r="I11" s="86">
        <f>I10</f>
        <v>0.99565846599131691</v>
      </c>
      <c r="J11" s="87"/>
      <c r="K11" s="88"/>
      <c r="L11" s="89">
        <f>L10</f>
        <v>4.3415340086830683E-3</v>
      </c>
      <c r="M11" s="90">
        <f>SUM(I11,L11)</f>
        <v>1</v>
      </c>
      <c r="P11" s="154" t="s">
        <v>13</v>
      </c>
      <c r="Q11" s="154"/>
      <c r="R11" s="154"/>
      <c r="S11" s="54"/>
      <c r="T11" s="91"/>
      <c r="U11" s="91"/>
      <c r="V11" s="91"/>
      <c r="W11" s="92">
        <f>W10</f>
        <v>0.92307692307692313</v>
      </c>
      <c r="X11" s="93"/>
      <c r="Y11" s="94"/>
      <c r="Z11" s="95">
        <f>Z10</f>
        <v>7.6923076923076927E-2</v>
      </c>
      <c r="AA11" s="96">
        <f>SUM(W11,Z11)</f>
        <v>1</v>
      </c>
    </row>
    <row r="12" spans="2:27" ht="23.1" customHeight="1"/>
    <row r="13" spans="2:27" ht="23.1" customHeight="1"/>
    <row r="14" spans="2:27" ht="23.1" customHeight="1">
      <c r="B14" s="158" t="s">
        <v>96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P14" s="158" t="s">
        <v>114</v>
      </c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</row>
    <row r="15" spans="2:27" ht="27" customHeight="1">
      <c r="B15" s="155" t="s">
        <v>2</v>
      </c>
      <c r="C15" s="155"/>
      <c r="D15" s="155"/>
      <c r="E15" s="69" t="s">
        <v>3</v>
      </c>
      <c r="F15" s="69" t="s">
        <v>4</v>
      </c>
      <c r="G15" s="69" t="s">
        <v>5</v>
      </c>
      <c r="H15" s="69" t="s">
        <v>6</v>
      </c>
      <c r="I15" s="70" t="s">
        <v>110</v>
      </c>
      <c r="J15" s="69" t="s">
        <v>8</v>
      </c>
      <c r="K15" s="97" t="s">
        <v>9</v>
      </c>
      <c r="L15" s="71" t="s">
        <v>111</v>
      </c>
      <c r="M15" s="69" t="s">
        <v>10</v>
      </c>
      <c r="P15" s="155" t="s">
        <v>2</v>
      </c>
      <c r="Q15" s="155"/>
      <c r="R15" s="155"/>
      <c r="S15" s="69" t="s">
        <v>3</v>
      </c>
      <c r="T15" s="69" t="s">
        <v>4</v>
      </c>
      <c r="U15" s="69" t="s">
        <v>5</v>
      </c>
      <c r="V15" s="69" t="s">
        <v>6</v>
      </c>
      <c r="W15" s="70" t="s">
        <v>110</v>
      </c>
      <c r="X15" s="69" t="s">
        <v>8</v>
      </c>
      <c r="Y15" s="97" t="s">
        <v>9</v>
      </c>
      <c r="Z15" s="71" t="s">
        <v>111</v>
      </c>
      <c r="AA15" s="69" t="s">
        <v>10</v>
      </c>
    </row>
    <row r="16" spans="2:27" ht="32.25" customHeight="1">
      <c r="B16" s="156" t="s">
        <v>43</v>
      </c>
      <c r="C16" s="156"/>
      <c r="D16" s="156"/>
      <c r="E16" s="77">
        <f>AME!E94</f>
        <v>0</v>
      </c>
      <c r="F16" s="78" t="e">
        <f>E16/M16</f>
        <v>#DIV/0!</v>
      </c>
      <c r="G16" s="77">
        <f>AME!G94</f>
        <v>0</v>
      </c>
      <c r="H16" s="78" t="e">
        <f>G16/M16</f>
        <v>#DIV/0!</v>
      </c>
      <c r="I16" s="79" t="e">
        <f>SUM(F16,H16)</f>
        <v>#DIV/0!</v>
      </c>
      <c r="J16" s="77">
        <f>AME!J94</f>
        <v>0</v>
      </c>
      <c r="K16" s="80" t="e">
        <f>J16/M16</f>
        <v>#DIV/0!</v>
      </c>
      <c r="L16" s="80" t="e">
        <f>K16</f>
        <v>#DIV/0!</v>
      </c>
      <c r="M16" s="81">
        <f>SUM(E16,G16,J16)</f>
        <v>0</v>
      </c>
      <c r="P16" s="156" t="s">
        <v>43</v>
      </c>
      <c r="Q16" s="156"/>
      <c r="R16" s="156"/>
      <c r="S16" s="77">
        <f>'Int. Clínica Cirúrgica'!E94</f>
        <v>12</v>
      </c>
      <c r="T16" s="78">
        <f>S16/AA16</f>
        <v>0.21052631578947367</v>
      </c>
      <c r="U16" s="77">
        <f>'Int. Clínica Cirúrgica'!G94</f>
        <v>45</v>
      </c>
      <c r="V16" s="78">
        <f>U16/AA16</f>
        <v>0.78947368421052633</v>
      </c>
      <c r="W16" s="79">
        <f>SUM(T16,V16)</f>
        <v>1</v>
      </c>
      <c r="X16" s="77">
        <f>'Int. Clínica Cirúrgica'!J94</f>
        <v>0</v>
      </c>
      <c r="Y16" s="80">
        <f>X16/AA16</f>
        <v>0</v>
      </c>
      <c r="Z16" s="80">
        <f>Y16</f>
        <v>0</v>
      </c>
      <c r="AA16" s="81">
        <f>SUM(S16,U16,X16)</f>
        <v>57</v>
      </c>
    </row>
    <row r="17" spans="2:27" ht="29.25" customHeight="1">
      <c r="B17" s="153" t="s">
        <v>17</v>
      </c>
      <c r="C17" s="153"/>
      <c r="D17" s="153"/>
      <c r="E17" s="77">
        <f>AME!E95</f>
        <v>0</v>
      </c>
      <c r="F17" s="82" t="e">
        <f>E17/M17</f>
        <v>#DIV/0!</v>
      </c>
      <c r="G17" s="77">
        <f>AME!G95</f>
        <v>0</v>
      </c>
      <c r="H17" s="82" t="e">
        <f>G17/M17</f>
        <v>#DIV/0!</v>
      </c>
      <c r="I17" s="29" t="e">
        <f>SUM(F17,H17)</f>
        <v>#DIV/0!</v>
      </c>
      <c r="J17" s="77">
        <f>AME!J95</f>
        <v>0</v>
      </c>
      <c r="K17" s="82" t="e">
        <f>J17/M17</f>
        <v>#DIV/0!</v>
      </c>
      <c r="L17" s="80" t="e">
        <f>K17</f>
        <v>#DIV/0!</v>
      </c>
      <c r="M17" s="81">
        <f>SUM(E17,G17,J17)</f>
        <v>0</v>
      </c>
      <c r="P17" s="153" t="s">
        <v>17</v>
      </c>
      <c r="Q17" s="153"/>
      <c r="R17" s="153"/>
      <c r="S17" s="77">
        <f>'Int. Clínica Cirúrgica'!E95</f>
        <v>12</v>
      </c>
      <c r="T17" s="82">
        <f>S17/AA17</f>
        <v>0.21052631578947367</v>
      </c>
      <c r="U17" s="77">
        <f>'Int. Clínica Cirúrgica'!G95</f>
        <v>45</v>
      </c>
      <c r="V17" s="82">
        <f>U17/AA17</f>
        <v>0.78947368421052633</v>
      </c>
      <c r="W17" s="29">
        <f>SUM(T17,V17)</f>
        <v>1</v>
      </c>
      <c r="X17" s="77">
        <f>'Int. Clínica Cirúrgica'!J95</f>
        <v>0</v>
      </c>
      <c r="Y17" s="82">
        <f>X17/AA17</f>
        <v>0</v>
      </c>
      <c r="Z17" s="80">
        <f>Y17</f>
        <v>0</v>
      </c>
      <c r="AA17" s="81">
        <f>SUM(S17,U17,X17)</f>
        <v>57</v>
      </c>
    </row>
    <row r="18" spans="2:27" ht="29.25" customHeight="1">
      <c r="B18" s="153" t="s">
        <v>15</v>
      </c>
      <c r="C18" s="153"/>
      <c r="D18" s="153"/>
      <c r="E18" s="77">
        <f>AME!E96</f>
        <v>0</v>
      </c>
      <c r="F18" s="82" t="e">
        <f>E18/M18</f>
        <v>#DIV/0!</v>
      </c>
      <c r="G18" s="77">
        <f>AME!G96</f>
        <v>0</v>
      </c>
      <c r="H18" s="82" t="e">
        <f>G18/M18</f>
        <v>#DIV/0!</v>
      </c>
      <c r="I18" s="29" t="e">
        <f>SUM(F18,H18)</f>
        <v>#DIV/0!</v>
      </c>
      <c r="J18" s="77">
        <f>AME!J96</f>
        <v>0</v>
      </c>
      <c r="K18" s="82" t="e">
        <f>J18/M18</f>
        <v>#DIV/0!</v>
      </c>
      <c r="L18" s="80" t="e">
        <f>K18</f>
        <v>#DIV/0!</v>
      </c>
      <c r="M18" s="81">
        <f>SUM(E18,G18,J18)</f>
        <v>0</v>
      </c>
      <c r="P18" s="153" t="s">
        <v>15</v>
      </c>
      <c r="Q18" s="153"/>
      <c r="R18" s="153"/>
      <c r="S18" s="77">
        <f>'Int. Clínica Cirúrgica'!E96</f>
        <v>12</v>
      </c>
      <c r="T18" s="82">
        <f>S18/AA18</f>
        <v>0.21052631578947367</v>
      </c>
      <c r="U18" s="77">
        <f>'Int. Clínica Cirúrgica'!G96</f>
        <v>45</v>
      </c>
      <c r="V18" s="82">
        <f>U18/AA18</f>
        <v>0.78947368421052633</v>
      </c>
      <c r="W18" s="29">
        <f>SUM(T18,V18)</f>
        <v>1</v>
      </c>
      <c r="X18" s="77">
        <f>'Int. Clínica Cirúrgica'!J96</f>
        <v>0</v>
      </c>
      <c r="Y18" s="82">
        <f>X18/AA18</f>
        <v>0</v>
      </c>
      <c r="Z18" s="80">
        <f>Y18</f>
        <v>0</v>
      </c>
      <c r="AA18" s="81">
        <f>SUM(S18,U18,X18)</f>
        <v>57</v>
      </c>
    </row>
    <row r="19" spans="2:27" ht="23.1" customHeight="1">
      <c r="B19" s="154" t="s">
        <v>12</v>
      </c>
      <c r="C19" s="154"/>
      <c r="D19" s="154"/>
      <c r="E19" s="77">
        <f>AME!E97</f>
        <v>0</v>
      </c>
      <c r="F19" s="28" t="e">
        <f>E19/M19</f>
        <v>#DIV/0!</v>
      </c>
      <c r="G19" s="77">
        <f>AME!G97</f>
        <v>0</v>
      </c>
      <c r="H19" s="28" t="e">
        <f>G19/M19</f>
        <v>#DIV/0!</v>
      </c>
      <c r="I19" s="29" t="e">
        <f>SUM(F19,H19)</f>
        <v>#DIV/0!</v>
      </c>
      <c r="J19" s="77">
        <f>AME!J97</f>
        <v>0</v>
      </c>
      <c r="K19" s="28" t="e">
        <f>J19/M19</f>
        <v>#DIV/0!</v>
      </c>
      <c r="L19" s="80" t="e">
        <f>K19</f>
        <v>#DIV/0!</v>
      </c>
      <c r="M19" s="81">
        <f>SUM(E19,G19,J19)</f>
        <v>0</v>
      </c>
      <c r="P19" s="154" t="s">
        <v>12</v>
      </c>
      <c r="Q19" s="154"/>
      <c r="R19" s="154"/>
      <c r="S19" s="77">
        <f>'Int. Clínica Cirúrgica'!E97</f>
        <v>36</v>
      </c>
      <c r="T19" s="28">
        <f>S19/AA19</f>
        <v>0.21052631578947367</v>
      </c>
      <c r="U19" s="77">
        <f>'Int. Clínica Cirúrgica'!G97</f>
        <v>135</v>
      </c>
      <c r="V19" s="28">
        <f>U19/AA19</f>
        <v>0.78947368421052633</v>
      </c>
      <c r="W19" s="29">
        <f>SUM(T19,V19)</f>
        <v>1</v>
      </c>
      <c r="X19" s="77">
        <f>'Int. Clínica Cirúrgica'!J97</f>
        <v>0</v>
      </c>
      <c r="Y19" s="28">
        <f>X19/AA19</f>
        <v>0</v>
      </c>
      <c r="Z19" s="80">
        <f>Y19</f>
        <v>0</v>
      </c>
      <c r="AA19" s="81">
        <f>SUM(S19,U19,X19)</f>
        <v>171</v>
      </c>
    </row>
    <row r="20" spans="2:27" ht="23.1" customHeight="1">
      <c r="B20" s="154" t="s">
        <v>13</v>
      </c>
      <c r="C20" s="154"/>
      <c r="D20" s="154"/>
      <c r="E20" s="54"/>
      <c r="F20" s="91"/>
      <c r="G20" s="91"/>
      <c r="H20" s="91"/>
      <c r="I20" s="92" t="e">
        <f>I19</f>
        <v>#DIV/0!</v>
      </c>
      <c r="J20" s="93"/>
      <c r="K20" s="94"/>
      <c r="L20" s="95" t="e">
        <f>L19</f>
        <v>#DIV/0!</v>
      </c>
      <c r="M20" s="96" t="e">
        <f>SUM(I20,L20)</f>
        <v>#DIV/0!</v>
      </c>
      <c r="P20" s="154" t="s">
        <v>13</v>
      </c>
      <c r="Q20" s="154"/>
      <c r="R20" s="154"/>
      <c r="S20" s="54"/>
      <c r="T20" s="91"/>
      <c r="U20" s="91"/>
      <c r="V20" s="91"/>
      <c r="W20" s="92">
        <f>W19</f>
        <v>1</v>
      </c>
      <c r="X20" s="93"/>
      <c r="Y20" s="94"/>
      <c r="Z20" s="95">
        <f>Z19</f>
        <v>0</v>
      </c>
      <c r="AA20" s="96">
        <f>SUM(W20,Z20)</f>
        <v>1</v>
      </c>
    </row>
    <row r="21" spans="2:27" ht="23.1" customHeight="1"/>
    <row r="22" spans="2:27" ht="23.1" customHeight="1">
      <c r="B22" s="157" t="s">
        <v>115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P22" s="158" t="s">
        <v>116</v>
      </c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</row>
    <row r="23" spans="2:27" ht="27.75" customHeight="1">
      <c r="B23" s="155" t="s">
        <v>2</v>
      </c>
      <c r="C23" s="155"/>
      <c r="D23" s="155"/>
      <c r="E23" s="69" t="s">
        <v>3</v>
      </c>
      <c r="F23" s="69" t="s">
        <v>4</v>
      </c>
      <c r="G23" s="69" t="s">
        <v>5</v>
      </c>
      <c r="H23" s="69" t="s">
        <v>6</v>
      </c>
      <c r="I23" s="70" t="s">
        <v>110</v>
      </c>
      <c r="J23" s="69" t="s">
        <v>8</v>
      </c>
      <c r="K23" s="97" t="s">
        <v>9</v>
      </c>
      <c r="L23" s="71" t="s">
        <v>111</v>
      </c>
      <c r="M23" s="69" t="s">
        <v>10</v>
      </c>
      <c r="P23" s="155" t="s">
        <v>2</v>
      </c>
      <c r="Q23" s="155"/>
      <c r="R23" s="155"/>
      <c r="S23" s="69" t="s">
        <v>3</v>
      </c>
      <c r="T23" s="69" t="s">
        <v>4</v>
      </c>
      <c r="U23" s="69" t="s">
        <v>5</v>
      </c>
      <c r="V23" s="69" t="s">
        <v>6</v>
      </c>
      <c r="W23" s="70" t="s">
        <v>110</v>
      </c>
      <c r="X23" s="69" t="s">
        <v>8</v>
      </c>
      <c r="Y23" s="97" t="s">
        <v>9</v>
      </c>
      <c r="Z23" s="71" t="s">
        <v>111</v>
      </c>
      <c r="AA23" s="69" t="s">
        <v>10</v>
      </c>
    </row>
    <row r="24" spans="2:27" ht="32.25" customHeight="1">
      <c r="B24" s="156" t="s">
        <v>43</v>
      </c>
      <c r="C24" s="156"/>
      <c r="D24" s="156"/>
      <c r="E24" s="97">
        <f>PS!E94</f>
        <v>15</v>
      </c>
      <c r="F24" s="27">
        <f>E24/M24</f>
        <v>0.14563106796116504</v>
      </c>
      <c r="G24" s="97">
        <f>PS!G94</f>
        <v>87</v>
      </c>
      <c r="H24" s="27">
        <f>G24/M24</f>
        <v>0.84466019417475724</v>
      </c>
      <c r="I24" s="29">
        <f>SUM(F24,H24)</f>
        <v>0.99029126213592233</v>
      </c>
      <c r="J24" s="97">
        <f>PS!J94</f>
        <v>1</v>
      </c>
      <c r="K24" s="82">
        <f>J24/M24</f>
        <v>9.7087378640776691E-3</v>
      </c>
      <c r="L24" s="82">
        <f>K24</f>
        <v>9.7087378640776691E-3</v>
      </c>
      <c r="M24" s="98">
        <f>SUM(E24,G24,J24)</f>
        <v>103</v>
      </c>
      <c r="P24" s="156" t="s">
        <v>43</v>
      </c>
      <c r="Q24" s="156"/>
      <c r="R24" s="156"/>
      <c r="S24" s="77">
        <f>'Int. Pediatria'!E94</f>
        <v>0</v>
      </c>
      <c r="T24" s="78">
        <f>S24/AA24</f>
        <v>0</v>
      </c>
      <c r="U24" s="77">
        <f>'Int. Pediatria'!G94</f>
        <v>2</v>
      </c>
      <c r="V24" s="78">
        <f>U24/AA24</f>
        <v>1</v>
      </c>
      <c r="W24" s="79">
        <f>SUM(T24,V24)</f>
        <v>1</v>
      </c>
      <c r="X24" s="77">
        <f>'Int. Pediatria'!J94</f>
        <v>0</v>
      </c>
      <c r="Y24" s="80">
        <f>X24/AA24</f>
        <v>0</v>
      </c>
      <c r="Z24" s="80">
        <f>Y24</f>
        <v>0</v>
      </c>
      <c r="AA24" s="81">
        <f>SUM(S24,U24,X24)</f>
        <v>2</v>
      </c>
    </row>
    <row r="25" spans="2:27" ht="28.5" customHeight="1">
      <c r="B25" s="153" t="s">
        <v>17</v>
      </c>
      <c r="C25" s="153"/>
      <c r="D25" s="153"/>
      <c r="E25" s="97">
        <f>PS!E95</f>
        <v>15</v>
      </c>
      <c r="F25" s="82">
        <f>E25/M25</f>
        <v>0.14705882352941177</v>
      </c>
      <c r="G25" s="97">
        <f>PS!G95</f>
        <v>87</v>
      </c>
      <c r="H25" s="82">
        <f>G25/M25</f>
        <v>0.8529411764705882</v>
      </c>
      <c r="I25" s="29">
        <f>SUM(F25,H25)</f>
        <v>1</v>
      </c>
      <c r="J25" s="97">
        <f>PS!J95</f>
        <v>0</v>
      </c>
      <c r="K25" s="82">
        <f>J25/M25</f>
        <v>0</v>
      </c>
      <c r="L25" s="82">
        <f>K25</f>
        <v>0</v>
      </c>
      <c r="M25" s="98">
        <f>SUM(E25,G25,J25)</f>
        <v>102</v>
      </c>
      <c r="P25" s="153" t="s">
        <v>17</v>
      </c>
      <c r="Q25" s="153"/>
      <c r="R25" s="153"/>
      <c r="S25" s="77">
        <f>'Int. Pediatria'!E95</f>
        <v>0</v>
      </c>
      <c r="T25" s="82">
        <f>S25/AA25</f>
        <v>0</v>
      </c>
      <c r="U25" s="77">
        <f>'Int. Pediatria'!G95</f>
        <v>2</v>
      </c>
      <c r="V25" s="82">
        <f>U25/AA25</f>
        <v>1</v>
      </c>
      <c r="W25" s="29">
        <f>SUM(T25,V25)</f>
        <v>1</v>
      </c>
      <c r="X25" s="77">
        <f>'Int. Pediatria'!J95</f>
        <v>0</v>
      </c>
      <c r="Y25" s="82">
        <f>X25/AA25</f>
        <v>0</v>
      </c>
      <c r="Z25" s="80">
        <f>Y25</f>
        <v>0</v>
      </c>
      <c r="AA25" s="81">
        <f>SUM(S25,U25,X25)</f>
        <v>2</v>
      </c>
    </row>
    <row r="26" spans="2:27" ht="28.5" customHeight="1">
      <c r="B26" s="153" t="s">
        <v>15</v>
      </c>
      <c r="C26" s="153"/>
      <c r="D26" s="153"/>
      <c r="E26" s="97">
        <f>PS!E96</f>
        <v>15</v>
      </c>
      <c r="F26" s="82">
        <f>E26/M26</f>
        <v>0.14705882352941177</v>
      </c>
      <c r="G26" s="97">
        <f>PS!G96</f>
        <v>87</v>
      </c>
      <c r="H26" s="82">
        <f>G26/M26</f>
        <v>0.8529411764705882</v>
      </c>
      <c r="I26" s="29">
        <f>SUM(F26,H26)</f>
        <v>1</v>
      </c>
      <c r="J26" s="97">
        <f>PS!J96</f>
        <v>0</v>
      </c>
      <c r="K26" s="82">
        <f>J26/M26</f>
        <v>0</v>
      </c>
      <c r="L26" s="82">
        <f>K26</f>
        <v>0</v>
      </c>
      <c r="M26" s="98">
        <f>SUM(E26,G26,J26)</f>
        <v>102</v>
      </c>
      <c r="P26" s="153" t="s">
        <v>15</v>
      </c>
      <c r="Q26" s="153"/>
      <c r="R26" s="153"/>
      <c r="S26" s="77">
        <f>'Int. Pediatria'!E96</f>
        <v>0</v>
      </c>
      <c r="T26" s="82">
        <f>S26/AA26</f>
        <v>0</v>
      </c>
      <c r="U26" s="77">
        <f>'Int. Pediatria'!G96</f>
        <v>2</v>
      </c>
      <c r="V26" s="82">
        <f>U26/AA26</f>
        <v>1</v>
      </c>
      <c r="W26" s="29">
        <f>SUM(T26,V26)</f>
        <v>1</v>
      </c>
      <c r="X26" s="77">
        <f>'Int. Pediatria'!J96</f>
        <v>0</v>
      </c>
      <c r="Y26" s="82">
        <f>X26/AA26</f>
        <v>0</v>
      </c>
      <c r="Z26" s="80">
        <f>Y26</f>
        <v>0</v>
      </c>
      <c r="AA26" s="81">
        <f>SUM(S26,U26,X26)</f>
        <v>2</v>
      </c>
    </row>
    <row r="27" spans="2:27" ht="23.1" customHeight="1">
      <c r="B27" s="154" t="s">
        <v>12</v>
      </c>
      <c r="C27" s="154"/>
      <c r="D27" s="154"/>
      <c r="E27" s="97">
        <f>PS!E97</f>
        <v>45</v>
      </c>
      <c r="F27" s="28">
        <f>E27/M27</f>
        <v>0.1465798045602606</v>
      </c>
      <c r="G27" s="97">
        <f>PS!G97</f>
        <v>261</v>
      </c>
      <c r="H27" s="28">
        <f>G27/M27</f>
        <v>0.85016286644951145</v>
      </c>
      <c r="I27" s="29">
        <f>SUM(F27,H27)</f>
        <v>0.99674267100977199</v>
      </c>
      <c r="J27" s="97">
        <f>PS!J97</f>
        <v>1</v>
      </c>
      <c r="K27" s="28">
        <f>J27/M27</f>
        <v>3.2573289902280132E-3</v>
      </c>
      <c r="L27" s="82">
        <f>K27</f>
        <v>3.2573289902280132E-3</v>
      </c>
      <c r="M27" s="98">
        <f>SUM(E27,G27,J27)</f>
        <v>307</v>
      </c>
      <c r="P27" s="154" t="s">
        <v>12</v>
      </c>
      <c r="Q27" s="154"/>
      <c r="R27" s="154"/>
      <c r="S27" s="77">
        <f>'Int. Pediatria'!E97</f>
        <v>0</v>
      </c>
      <c r="T27" s="28">
        <f>S27/AA27</f>
        <v>0</v>
      </c>
      <c r="U27" s="77">
        <f>'Int. Pediatria'!G97</f>
        <v>6</v>
      </c>
      <c r="V27" s="28">
        <f>U27/AA27</f>
        <v>1</v>
      </c>
      <c r="W27" s="29">
        <f>SUM(T27,V27)</f>
        <v>1</v>
      </c>
      <c r="X27" s="77">
        <f>'Int. Pediatria'!J97</f>
        <v>0</v>
      </c>
      <c r="Y27" s="28">
        <f>X27/AA27</f>
        <v>0</v>
      </c>
      <c r="Z27" s="80">
        <f>Y27</f>
        <v>0</v>
      </c>
      <c r="AA27" s="81">
        <f>SUM(S27,U27,X27)</f>
        <v>6</v>
      </c>
    </row>
    <row r="28" spans="2:27" ht="23.1" customHeight="1">
      <c r="B28" s="154" t="s">
        <v>13</v>
      </c>
      <c r="C28" s="154"/>
      <c r="D28" s="154"/>
      <c r="E28" s="54"/>
      <c r="F28" s="91"/>
      <c r="G28" s="91"/>
      <c r="H28" s="91"/>
      <c r="I28" s="92">
        <f>I27</f>
        <v>0.99674267100977199</v>
      </c>
      <c r="J28" s="93"/>
      <c r="K28" s="94"/>
      <c r="L28" s="95">
        <f>L27</f>
        <v>3.2573289902280132E-3</v>
      </c>
      <c r="M28" s="96">
        <f>SUM(I28,L28)</f>
        <v>1</v>
      </c>
      <c r="P28" s="154" t="s">
        <v>13</v>
      </c>
      <c r="Q28" s="154"/>
      <c r="R28" s="154"/>
      <c r="S28" s="54"/>
      <c r="T28" s="91"/>
      <c r="U28" s="91"/>
      <c r="V28" s="91"/>
      <c r="W28" s="92">
        <f>W27</f>
        <v>1</v>
      </c>
      <c r="X28" s="93"/>
      <c r="Y28" s="94"/>
      <c r="Z28" s="95">
        <f>Z27</f>
        <v>0</v>
      </c>
      <c r="AA28" s="96">
        <f>SUM(W28,Z28)</f>
        <v>1</v>
      </c>
    </row>
    <row r="29" spans="2:27" ht="23.1" customHeight="1"/>
    <row r="30" spans="2:27" ht="23.1" customHeight="1">
      <c r="B30" s="157" t="s">
        <v>98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P30" s="158" t="s">
        <v>117</v>
      </c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</row>
    <row r="31" spans="2:27" ht="29.25" customHeight="1">
      <c r="B31" s="155" t="s">
        <v>2</v>
      </c>
      <c r="C31" s="155"/>
      <c r="D31" s="155"/>
      <c r="E31" s="69" t="s">
        <v>3</v>
      </c>
      <c r="F31" s="69" t="s">
        <v>4</v>
      </c>
      <c r="G31" s="69" t="s">
        <v>5</v>
      </c>
      <c r="H31" s="69" t="s">
        <v>6</v>
      </c>
      <c r="I31" s="70" t="s">
        <v>110</v>
      </c>
      <c r="J31" s="69" t="s">
        <v>8</v>
      </c>
      <c r="K31" s="97" t="s">
        <v>9</v>
      </c>
      <c r="L31" s="71" t="s">
        <v>111</v>
      </c>
      <c r="M31" s="69" t="s">
        <v>10</v>
      </c>
      <c r="P31" s="155" t="s">
        <v>2</v>
      </c>
      <c r="Q31" s="155"/>
      <c r="R31" s="155"/>
      <c r="S31" s="69" t="s">
        <v>3</v>
      </c>
      <c r="T31" s="69" t="s">
        <v>4</v>
      </c>
      <c r="U31" s="69" t="s">
        <v>5</v>
      </c>
      <c r="V31" s="69" t="s">
        <v>6</v>
      </c>
      <c r="W31" s="70" t="s">
        <v>110</v>
      </c>
      <c r="X31" s="69" t="s">
        <v>8</v>
      </c>
      <c r="Y31" s="97" t="s">
        <v>9</v>
      </c>
      <c r="Z31" s="71" t="s">
        <v>111</v>
      </c>
      <c r="AA31" s="69" t="s">
        <v>10</v>
      </c>
    </row>
    <row r="32" spans="2:27" ht="29.25" customHeight="1">
      <c r="B32" s="156" t="s">
        <v>43</v>
      </c>
      <c r="C32" s="156"/>
      <c r="D32" s="156"/>
      <c r="E32" s="97">
        <f>UTI!E94</f>
        <v>0</v>
      </c>
      <c r="F32" s="27" t="e">
        <f>E32/M32</f>
        <v>#DIV/0!</v>
      </c>
      <c r="G32" s="97">
        <f>UTI!G94</f>
        <v>0</v>
      </c>
      <c r="H32" s="27" t="e">
        <f>G32/M32</f>
        <v>#DIV/0!</v>
      </c>
      <c r="I32" s="29" t="e">
        <f>SUM(F32,H32)</f>
        <v>#DIV/0!</v>
      </c>
      <c r="J32" s="97">
        <f>UTI!J94</f>
        <v>0</v>
      </c>
      <c r="K32" s="82" t="e">
        <f>J32/M32</f>
        <v>#DIV/0!</v>
      </c>
      <c r="L32" s="82" t="e">
        <f>K32</f>
        <v>#DIV/0!</v>
      </c>
      <c r="M32" s="98">
        <f>SUM(E32,G32,J32)</f>
        <v>0</v>
      </c>
      <c r="P32" s="156" t="s">
        <v>43</v>
      </c>
      <c r="Q32" s="156"/>
      <c r="R32" s="156"/>
      <c r="S32" s="77">
        <f>Maternidade!E94</f>
        <v>19</v>
      </c>
      <c r="T32" s="78">
        <f>S32/AA32</f>
        <v>0.35849056603773582</v>
      </c>
      <c r="U32" s="77">
        <f>Maternidade!G94</f>
        <v>34</v>
      </c>
      <c r="V32" s="78">
        <f>U32/AA32</f>
        <v>0.64150943396226412</v>
      </c>
      <c r="W32" s="79">
        <f>SUM(T32,V32)</f>
        <v>1</v>
      </c>
      <c r="X32" s="77">
        <f>Maternidade!J94</f>
        <v>0</v>
      </c>
      <c r="Y32" s="80">
        <f>X32/AA32</f>
        <v>0</v>
      </c>
      <c r="Z32" s="80">
        <f>Y32</f>
        <v>0</v>
      </c>
      <c r="AA32" s="81">
        <f>SUM(S32,U32,X32)</f>
        <v>53</v>
      </c>
    </row>
    <row r="33" spans="2:27" ht="30" customHeight="1">
      <c r="B33" s="153" t="s">
        <v>17</v>
      </c>
      <c r="C33" s="153"/>
      <c r="D33" s="153"/>
      <c r="E33" s="97">
        <f>UTI!E95</f>
        <v>0</v>
      </c>
      <c r="F33" s="82" t="e">
        <f>E33/M33</f>
        <v>#DIV/0!</v>
      </c>
      <c r="G33" s="97">
        <f>UTI!G95</f>
        <v>0</v>
      </c>
      <c r="H33" s="82" t="e">
        <f>G33/M33</f>
        <v>#DIV/0!</v>
      </c>
      <c r="I33" s="29" t="e">
        <f>SUM(F33,H33)</f>
        <v>#DIV/0!</v>
      </c>
      <c r="J33" s="97">
        <f>UTI!J95</f>
        <v>0</v>
      </c>
      <c r="K33" s="82" t="e">
        <f>J33/M33</f>
        <v>#DIV/0!</v>
      </c>
      <c r="L33" s="82" t="e">
        <f>K33</f>
        <v>#DIV/0!</v>
      </c>
      <c r="M33" s="98">
        <f>SUM(E33,G33,J33)</f>
        <v>0</v>
      </c>
      <c r="P33" s="153" t="s">
        <v>17</v>
      </c>
      <c r="Q33" s="153"/>
      <c r="R33" s="153"/>
      <c r="S33" s="77">
        <f>Maternidade!E95</f>
        <v>19</v>
      </c>
      <c r="T33" s="82">
        <f>S33/AA33</f>
        <v>0.35849056603773582</v>
      </c>
      <c r="U33" s="77">
        <f>Maternidade!G95</f>
        <v>34</v>
      </c>
      <c r="V33" s="82">
        <f>U33/AA33</f>
        <v>0.64150943396226412</v>
      </c>
      <c r="W33" s="29">
        <f>SUM(T33,V33)</f>
        <v>1</v>
      </c>
      <c r="X33" s="77">
        <f>Maternidade!J95</f>
        <v>0</v>
      </c>
      <c r="Y33" s="82">
        <f>X33/AA33</f>
        <v>0</v>
      </c>
      <c r="Z33" s="80">
        <f>Y33</f>
        <v>0</v>
      </c>
      <c r="AA33" s="81">
        <f>SUM(S33,U33,X33)</f>
        <v>53</v>
      </c>
    </row>
    <row r="34" spans="2:27" ht="30" customHeight="1">
      <c r="B34" s="153" t="s">
        <v>15</v>
      </c>
      <c r="C34" s="153"/>
      <c r="D34" s="153"/>
      <c r="E34" s="97">
        <f>UTI!E96</f>
        <v>0</v>
      </c>
      <c r="F34" s="82" t="e">
        <f>E34/M34</f>
        <v>#DIV/0!</v>
      </c>
      <c r="G34" s="97">
        <f>UTI!G96</f>
        <v>0</v>
      </c>
      <c r="H34" s="82" t="e">
        <f>G34/M34</f>
        <v>#DIV/0!</v>
      </c>
      <c r="I34" s="29" t="e">
        <f>SUM(F34,H34)</f>
        <v>#DIV/0!</v>
      </c>
      <c r="J34" s="97">
        <f>UTI!J96</f>
        <v>0</v>
      </c>
      <c r="K34" s="82" t="e">
        <f>J34/M34</f>
        <v>#DIV/0!</v>
      </c>
      <c r="L34" s="82" t="e">
        <f>K34</f>
        <v>#DIV/0!</v>
      </c>
      <c r="M34" s="98">
        <f>SUM(E34,G34,J34)</f>
        <v>0</v>
      </c>
      <c r="P34" s="153" t="s">
        <v>15</v>
      </c>
      <c r="Q34" s="153"/>
      <c r="R34" s="153"/>
      <c r="S34" s="77">
        <f>Maternidade!E96</f>
        <v>19</v>
      </c>
      <c r="T34" s="82">
        <f>S34/AA34</f>
        <v>0.35849056603773582</v>
      </c>
      <c r="U34" s="77">
        <f>Maternidade!G96</f>
        <v>34</v>
      </c>
      <c r="V34" s="82">
        <f>U34/AA34</f>
        <v>0.64150943396226412</v>
      </c>
      <c r="W34" s="29">
        <f>SUM(T34,V34)</f>
        <v>1</v>
      </c>
      <c r="X34" s="77">
        <f>Maternidade!J96</f>
        <v>0</v>
      </c>
      <c r="Y34" s="82">
        <f>X34/AA34</f>
        <v>0</v>
      </c>
      <c r="Z34" s="80">
        <f>Y34</f>
        <v>0</v>
      </c>
      <c r="AA34" s="81">
        <f>SUM(S34,U34,X34)</f>
        <v>53</v>
      </c>
    </row>
    <row r="35" spans="2:27" ht="23.1" customHeight="1">
      <c r="B35" s="154" t="s">
        <v>12</v>
      </c>
      <c r="C35" s="154"/>
      <c r="D35" s="154"/>
      <c r="E35" s="97">
        <f>UTI!E97</f>
        <v>0</v>
      </c>
      <c r="F35" s="28" t="e">
        <f>E35/M35</f>
        <v>#DIV/0!</v>
      </c>
      <c r="G35" s="97">
        <f>UTI!G97</f>
        <v>0</v>
      </c>
      <c r="H35" s="28" t="e">
        <f>G35/M35</f>
        <v>#DIV/0!</v>
      </c>
      <c r="I35" s="29" t="e">
        <f>SUM(F35,H35)</f>
        <v>#DIV/0!</v>
      </c>
      <c r="J35" s="97">
        <f>UTI!J97</f>
        <v>0</v>
      </c>
      <c r="K35" s="28" t="e">
        <f>J35/M35</f>
        <v>#DIV/0!</v>
      </c>
      <c r="L35" s="82" t="e">
        <f>K35</f>
        <v>#DIV/0!</v>
      </c>
      <c r="M35" s="98">
        <f>SUM(E35,G35,J35)</f>
        <v>0</v>
      </c>
      <c r="P35" s="154" t="s">
        <v>12</v>
      </c>
      <c r="Q35" s="154"/>
      <c r="R35" s="154"/>
      <c r="S35" s="77">
        <f>Maternidade!E97</f>
        <v>57</v>
      </c>
      <c r="T35" s="28">
        <f>S35/AA35</f>
        <v>0.35849056603773582</v>
      </c>
      <c r="U35" s="77">
        <f>Maternidade!G97</f>
        <v>102</v>
      </c>
      <c r="V35" s="28">
        <f>U35/AA35</f>
        <v>0.64150943396226412</v>
      </c>
      <c r="W35" s="29">
        <f>SUM(T35,V35)</f>
        <v>1</v>
      </c>
      <c r="X35" s="77">
        <f>Maternidade!J97</f>
        <v>0</v>
      </c>
      <c r="Y35" s="28">
        <f>X35/AA35</f>
        <v>0</v>
      </c>
      <c r="Z35" s="80">
        <f>Y35</f>
        <v>0</v>
      </c>
      <c r="AA35" s="81">
        <f>SUM(S35,U35,X35)</f>
        <v>159</v>
      </c>
    </row>
    <row r="36" spans="2:27" ht="23.1" customHeight="1">
      <c r="B36" s="154" t="s">
        <v>13</v>
      </c>
      <c r="C36" s="154"/>
      <c r="D36" s="154"/>
      <c r="E36" s="54"/>
      <c r="F36" s="91"/>
      <c r="G36" s="91"/>
      <c r="H36" s="91"/>
      <c r="I36" s="92" t="e">
        <f>I35</f>
        <v>#DIV/0!</v>
      </c>
      <c r="J36" s="93"/>
      <c r="K36" s="94"/>
      <c r="L36" s="95" t="e">
        <f>L35</f>
        <v>#DIV/0!</v>
      </c>
      <c r="M36" s="96" t="e">
        <f>SUM(I36,L36)</f>
        <v>#DIV/0!</v>
      </c>
      <c r="P36" s="154" t="s">
        <v>13</v>
      </c>
      <c r="Q36" s="154"/>
      <c r="R36" s="154"/>
      <c r="S36" s="54"/>
      <c r="T36" s="91"/>
      <c r="U36" s="91"/>
      <c r="V36" s="91"/>
      <c r="W36" s="92">
        <f>W35</f>
        <v>1</v>
      </c>
      <c r="X36" s="93"/>
      <c r="Y36" s="94"/>
      <c r="Z36" s="95">
        <f>Z35</f>
        <v>0</v>
      </c>
      <c r="AA36" s="96">
        <f>SUM(W36,Z36)</f>
        <v>1</v>
      </c>
    </row>
    <row r="37" spans="2:27" ht="23.1" customHeight="1"/>
    <row r="38" spans="2:27" ht="23.1" customHeight="1"/>
    <row r="39" spans="2:27" ht="23.1" customHeight="1"/>
    <row r="40" spans="2:27" ht="23.1" customHeight="1"/>
  </sheetData>
  <mergeCells count="59">
    <mergeCell ref="B2:AA2"/>
    <mergeCell ref="B3:AA3"/>
    <mergeCell ref="B4:F4"/>
    <mergeCell ref="B5:M5"/>
    <mergeCell ref="P5:AA5"/>
    <mergeCell ref="B6:D6"/>
    <mergeCell ref="P6:R6"/>
    <mergeCell ref="B7:D7"/>
    <mergeCell ref="P7:R7"/>
    <mergeCell ref="B8:D8"/>
    <mergeCell ref="P8:R8"/>
    <mergeCell ref="B9:D9"/>
    <mergeCell ref="P9:R9"/>
    <mergeCell ref="B10:D10"/>
    <mergeCell ref="P10:R10"/>
    <mergeCell ref="B11:D11"/>
    <mergeCell ref="P11:R11"/>
    <mergeCell ref="B14:M14"/>
    <mergeCell ref="P14:AA14"/>
    <mergeCell ref="B15:D15"/>
    <mergeCell ref="P15:R15"/>
    <mergeCell ref="B16:D16"/>
    <mergeCell ref="P16:R16"/>
    <mergeCell ref="B17:D17"/>
    <mergeCell ref="P17:R17"/>
    <mergeCell ref="B18:D18"/>
    <mergeCell ref="P18:R18"/>
    <mergeCell ref="B19:D19"/>
    <mergeCell ref="P19:R19"/>
    <mergeCell ref="B20:D20"/>
    <mergeCell ref="P20:R20"/>
    <mergeCell ref="B22:M22"/>
    <mergeCell ref="P22:AA22"/>
    <mergeCell ref="B23:D23"/>
    <mergeCell ref="P23:R23"/>
    <mergeCell ref="B24:D24"/>
    <mergeCell ref="P24:R24"/>
    <mergeCell ref="B25:D25"/>
    <mergeCell ref="P25:R25"/>
    <mergeCell ref="B26:D26"/>
    <mergeCell ref="P26:R26"/>
    <mergeCell ref="B27:D27"/>
    <mergeCell ref="P27:R27"/>
    <mergeCell ref="B28:D28"/>
    <mergeCell ref="P28:R28"/>
    <mergeCell ref="B30:M30"/>
    <mergeCell ref="P30:AA30"/>
    <mergeCell ref="B31:D31"/>
    <mergeCell ref="P31:R31"/>
    <mergeCell ref="B32:D32"/>
    <mergeCell ref="P32:R32"/>
    <mergeCell ref="B33:D33"/>
    <mergeCell ref="P33:R33"/>
    <mergeCell ref="B34:D34"/>
    <mergeCell ref="P34:R34"/>
    <mergeCell ref="B35:D35"/>
    <mergeCell ref="P35:R35"/>
    <mergeCell ref="B36:D36"/>
    <mergeCell ref="P36:R36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3D69B"/>
  </sheetPr>
  <dimension ref="A1:AMK28"/>
  <sheetViews>
    <sheetView showGridLines="0" workbookViewId="0">
      <selection activeCell="P5" sqref="P5:AA5"/>
    </sheetView>
  </sheetViews>
  <sheetFormatPr defaultRowHeight="1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10.42578125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/>
    <row r="2" spans="2:27" ht="55.5" customHeight="1">
      <c r="B2" s="163" t="s">
        <v>119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2:27" ht="16.5" customHeight="1">
      <c r="B3" s="139" t="s">
        <v>68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2:27" ht="15" customHeight="1">
      <c r="B4" s="164"/>
      <c r="C4" s="164"/>
      <c r="D4" s="164"/>
      <c r="E4" s="164"/>
      <c r="F4" s="164"/>
      <c r="G4" s="63"/>
      <c r="H4" s="52"/>
      <c r="I4" s="52"/>
      <c r="J4" s="52"/>
      <c r="K4" s="52"/>
      <c r="L4" s="52"/>
      <c r="M4" s="52"/>
    </row>
    <row r="5" spans="2:27" ht="23.25" customHeight="1">
      <c r="B5" s="165" t="s">
        <v>85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64"/>
      <c r="P5" s="158" t="s">
        <v>112</v>
      </c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2:27" ht="30" customHeight="1">
      <c r="B6" s="162" t="s">
        <v>2</v>
      </c>
      <c r="C6" s="162"/>
      <c r="D6" s="162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7" t="s">
        <v>9</v>
      </c>
      <c r="L6" s="68" t="s">
        <v>111</v>
      </c>
      <c r="M6" s="65" t="s">
        <v>10</v>
      </c>
      <c r="P6" s="155" t="s">
        <v>2</v>
      </c>
      <c r="Q6" s="155"/>
      <c r="R6" s="155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30" customHeight="1">
      <c r="B7" s="159" t="s">
        <v>11</v>
      </c>
      <c r="C7" s="159"/>
      <c r="D7" s="159"/>
      <c r="E7" s="72">
        <f>SUM(E13,E18,E23,S23,S18,S13,S7)</f>
        <v>86</v>
      </c>
      <c r="F7" s="73">
        <f>E7/M7</f>
        <v>0.27564102564102566</v>
      </c>
      <c r="G7" s="72">
        <f>SUM(G13,G18,G23,U23,U18,U13,U7)</f>
        <v>226</v>
      </c>
      <c r="H7" s="73">
        <f>G7/M7</f>
        <v>0.72435897435897434</v>
      </c>
      <c r="I7" s="74">
        <f>SUM(F7,H7)</f>
        <v>1</v>
      </c>
      <c r="J7" s="72">
        <f>SUM(J13,J18,J23,X23,X18,X13,X7)</f>
        <v>0</v>
      </c>
      <c r="K7" s="75">
        <f>J7/M7</f>
        <v>0</v>
      </c>
      <c r="L7" s="75">
        <f>K7</f>
        <v>0</v>
      </c>
      <c r="M7" s="76">
        <f>SUM(E7,G7,J7)</f>
        <v>312</v>
      </c>
      <c r="P7" s="156" t="s">
        <v>11</v>
      </c>
      <c r="Q7" s="156"/>
      <c r="R7" s="156"/>
      <c r="S7" s="77">
        <f>'Int. Clínica Médica'!E6</f>
        <v>7</v>
      </c>
      <c r="T7" s="78">
        <f>S7/AA7</f>
        <v>0.46666666666666667</v>
      </c>
      <c r="U7" s="77">
        <f>'Int. Clínica Médica'!G6</f>
        <v>8</v>
      </c>
      <c r="V7" s="78">
        <f>U7/AA7</f>
        <v>0.53333333333333333</v>
      </c>
      <c r="W7" s="79">
        <f>SUM(T7,V7)</f>
        <v>1</v>
      </c>
      <c r="X7" s="77">
        <f>'Int. Clínica Médica'!J6</f>
        <v>0</v>
      </c>
      <c r="Y7" s="80">
        <f>X7/AA7</f>
        <v>0</v>
      </c>
      <c r="Z7" s="80">
        <f>Y7</f>
        <v>0</v>
      </c>
      <c r="AA7" s="81">
        <f>SUM(S7,U7,X7)</f>
        <v>15</v>
      </c>
    </row>
    <row r="8" spans="2:27" ht="23.1" customHeight="1">
      <c r="B8" s="161" t="s">
        <v>13</v>
      </c>
      <c r="C8" s="161"/>
      <c r="D8" s="161"/>
      <c r="E8" s="84"/>
      <c r="F8" s="85"/>
      <c r="G8" s="85"/>
      <c r="H8" s="85"/>
      <c r="I8" s="86">
        <f>I7</f>
        <v>1</v>
      </c>
      <c r="J8" s="87"/>
      <c r="K8" s="88"/>
      <c r="L8" s="89">
        <f>L7</f>
        <v>0</v>
      </c>
      <c r="M8" s="90">
        <f>SUM(I8,L8)</f>
        <v>1</v>
      </c>
      <c r="P8" s="154" t="s">
        <v>13</v>
      </c>
      <c r="Q8" s="154"/>
      <c r="R8" s="154"/>
      <c r="S8" s="54"/>
      <c r="T8" s="91"/>
      <c r="U8" s="91"/>
      <c r="V8" s="91"/>
      <c r="W8" s="92">
        <f>W7</f>
        <v>1</v>
      </c>
      <c r="X8" s="93"/>
      <c r="Y8" s="94"/>
      <c r="Z8" s="95">
        <f>Z7</f>
        <v>0</v>
      </c>
      <c r="AA8" s="96">
        <f>SUM(W8,Z8)</f>
        <v>1</v>
      </c>
    </row>
    <row r="9" spans="2:27" ht="23.1" customHeight="1"/>
    <row r="10" spans="2:27" ht="23.1" customHeight="1"/>
    <row r="11" spans="2:27" ht="23.1" customHeight="1">
      <c r="B11" s="158" t="s">
        <v>96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P11" s="158" t="s">
        <v>114</v>
      </c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</row>
    <row r="12" spans="2:27" ht="27" customHeight="1">
      <c r="B12" s="155" t="s">
        <v>2</v>
      </c>
      <c r="C12" s="155"/>
      <c r="D12" s="155"/>
      <c r="E12" s="69" t="s">
        <v>3</v>
      </c>
      <c r="F12" s="69" t="s">
        <v>4</v>
      </c>
      <c r="G12" s="69" t="s">
        <v>5</v>
      </c>
      <c r="H12" s="69" t="s">
        <v>6</v>
      </c>
      <c r="I12" s="70" t="s">
        <v>110</v>
      </c>
      <c r="J12" s="69" t="s">
        <v>8</v>
      </c>
      <c r="K12" s="97" t="s">
        <v>9</v>
      </c>
      <c r="L12" s="71" t="s">
        <v>111</v>
      </c>
      <c r="M12" s="69" t="s">
        <v>10</v>
      </c>
      <c r="P12" s="155" t="s">
        <v>2</v>
      </c>
      <c r="Q12" s="155"/>
      <c r="R12" s="155"/>
      <c r="S12" s="69" t="s">
        <v>3</v>
      </c>
      <c r="T12" s="69" t="s">
        <v>4</v>
      </c>
      <c r="U12" s="69" t="s">
        <v>5</v>
      </c>
      <c r="V12" s="69" t="s">
        <v>6</v>
      </c>
      <c r="W12" s="70" t="s">
        <v>110</v>
      </c>
      <c r="X12" s="69" t="s">
        <v>8</v>
      </c>
      <c r="Y12" s="97" t="s">
        <v>9</v>
      </c>
      <c r="Z12" s="71" t="s">
        <v>111</v>
      </c>
      <c r="AA12" s="69" t="s">
        <v>10</v>
      </c>
    </row>
    <row r="13" spans="2:27" ht="31.5" customHeight="1">
      <c r="B13" s="156" t="s">
        <v>11</v>
      </c>
      <c r="C13" s="156"/>
      <c r="D13" s="156"/>
      <c r="E13" s="77">
        <f>AME!E6</f>
        <v>1</v>
      </c>
      <c r="F13" s="27">
        <f>E13/M13</f>
        <v>0.14285714285714285</v>
      </c>
      <c r="G13" s="77">
        <f>AME!G6</f>
        <v>6</v>
      </c>
      <c r="H13" s="78">
        <f>G13/M13</f>
        <v>0.8571428571428571</v>
      </c>
      <c r="I13" s="79">
        <f>SUM(F13,H13)</f>
        <v>1</v>
      </c>
      <c r="J13" s="77">
        <f>AME!J6</f>
        <v>0</v>
      </c>
      <c r="K13" s="80">
        <f>J13/M13</f>
        <v>0</v>
      </c>
      <c r="L13" s="80">
        <f>J13/M13</f>
        <v>0</v>
      </c>
      <c r="M13" s="81">
        <f>SUM(E13,G13,J13)</f>
        <v>7</v>
      </c>
      <c r="P13" s="156" t="s">
        <v>11</v>
      </c>
      <c r="Q13" s="156"/>
      <c r="R13" s="156"/>
      <c r="S13" s="77">
        <f>'Int. Clínica Cirúrgica'!E6</f>
        <v>14</v>
      </c>
      <c r="T13" s="78">
        <f>S13/AA13</f>
        <v>0.23333333333333334</v>
      </c>
      <c r="U13" s="77">
        <f>'Int. Clínica Cirúrgica'!G6</f>
        <v>46</v>
      </c>
      <c r="V13" s="78">
        <f>U13/AA13</f>
        <v>0.76666666666666672</v>
      </c>
      <c r="W13" s="79">
        <f>SUM(T13,V13)</f>
        <v>1</v>
      </c>
      <c r="X13" s="77">
        <f>'Int. Clínica Cirúrgica'!J6</f>
        <v>0</v>
      </c>
      <c r="Y13" s="80">
        <f>X13/AA13</f>
        <v>0</v>
      </c>
      <c r="Z13" s="80">
        <f>Y13</f>
        <v>0</v>
      </c>
      <c r="AA13" s="81">
        <f>SUM(S13,U13,X13)</f>
        <v>60</v>
      </c>
    </row>
    <row r="14" spans="2:27" ht="23.1" customHeight="1">
      <c r="B14" s="154" t="s">
        <v>13</v>
      </c>
      <c r="C14" s="154"/>
      <c r="D14" s="154"/>
      <c r="E14" s="54"/>
      <c r="F14" s="91"/>
      <c r="G14" s="91"/>
      <c r="H14" s="91"/>
      <c r="I14" s="92">
        <f>I13</f>
        <v>1</v>
      </c>
      <c r="J14" s="93"/>
      <c r="K14" s="94"/>
      <c r="L14" s="95">
        <f>L13</f>
        <v>0</v>
      </c>
      <c r="M14" s="96">
        <f>SUM(I14,L14)</f>
        <v>1</v>
      </c>
      <c r="P14" s="154" t="s">
        <v>13</v>
      </c>
      <c r="Q14" s="154"/>
      <c r="R14" s="154"/>
      <c r="S14" s="54"/>
      <c r="T14" s="91"/>
      <c r="U14" s="91"/>
      <c r="V14" s="91"/>
      <c r="W14" s="92">
        <f>W13</f>
        <v>1</v>
      </c>
      <c r="X14" s="93"/>
      <c r="Y14" s="94"/>
      <c r="Z14" s="95">
        <f>Z13</f>
        <v>0</v>
      </c>
      <c r="AA14" s="96">
        <f>SUM(W14,Z14)</f>
        <v>1</v>
      </c>
    </row>
    <row r="15" spans="2:27" ht="23.1" customHeight="1"/>
    <row r="16" spans="2:27" ht="23.1" customHeight="1">
      <c r="B16" s="157" t="s">
        <v>115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P16" s="158" t="s">
        <v>116</v>
      </c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</row>
    <row r="17" spans="2:27" ht="27.75" customHeight="1">
      <c r="B17" s="155" t="s">
        <v>2</v>
      </c>
      <c r="C17" s="155"/>
      <c r="D17" s="155"/>
      <c r="E17" s="69" t="s">
        <v>3</v>
      </c>
      <c r="F17" s="69" t="s">
        <v>4</v>
      </c>
      <c r="G17" s="69" t="s">
        <v>5</v>
      </c>
      <c r="H17" s="69" t="s">
        <v>6</v>
      </c>
      <c r="I17" s="70" t="s">
        <v>110</v>
      </c>
      <c r="J17" s="69" t="s">
        <v>8</v>
      </c>
      <c r="K17" s="97" t="s">
        <v>9</v>
      </c>
      <c r="L17" s="71" t="s">
        <v>111</v>
      </c>
      <c r="M17" s="69" t="s">
        <v>10</v>
      </c>
      <c r="P17" s="155" t="s">
        <v>2</v>
      </c>
      <c r="Q17" s="155"/>
      <c r="R17" s="155"/>
      <c r="S17" s="69" t="s">
        <v>3</v>
      </c>
      <c r="T17" s="69" t="s">
        <v>4</v>
      </c>
      <c r="U17" s="69" t="s">
        <v>5</v>
      </c>
      <c r="V17" s="69" t="s">
        <v>6</v>
      </c>
      <c r="W17" s="70" t="s">
        <v>110</v>
      </c>
      <c r="X17" s="69" t="s">
        <v>8</v>
      </c>
      <c r="Y17" s="97" t="s">
        <v>9</v>
      </c>
      <c r="Z17" s="71" t="s">
        <v>111</v>
      </c>
      <c r="AA17" s="69" t="s">
        <v>10</v>
      </c>
    </row>
    <row r="18" spans="2:27" ht="33" customHeight="1">
      <c r="B18" s="156" t="s">
        <v>11</v>
      </c>
      <c r="C18" s="156"/>
      <c r="D18" s="156"/>
      <c r="E18" s="97">
        <f>PS!E6</f>
        <v>42</v>
      </c>
      <c r="F18" s="27">
        <f>E18/M18</f>
        <v>0.2441860465116279</v>
      </c>
      <c r="G18" s="97">
        <f>PS!G6</f>
        <v>130</v>
      </c>
      <c r="H18" s="27">
        <f>G18/M18</f>
        <v>0.7558139534883721</v>
      </c>
      <c r="I18" s="79">
        <f>SUM(F18,H18)</f>
        <v>1</v>
      </c>
      <c r="J18" s="97">
        <f>PS!J6</f>
        <v>0</v>
      </c>
      <c r="K18" s="82">
        <f>J18/M18</f>
        <v>0</v>
      </c>
      <c r="L18" s="82">
        <f>J18/M18</f>
        <v>0</v>
      </c>
      <c r="M18" s="98">
        <f>SUM(E18,G18,J18)</f>
        <v>172</v>
      </c>
      <c r="P18" s="156" t="s">
        <v>11</v>
      </c>
      <c r="Q18" s="156"/>
      <c r="R18" s="156"/>
      <c r="S18" s="77">
        <f>'Int. Pediatria'!E6</f>
        <v>0</v>
      </c>
      <c r="T18" s="78">
        <f>S18/AA18</f>
        <v>0</v>
      </c>
      <c r="U18" s="77">
        <f>'Int. Pediatria'!G6</f>
        <v>3</v>
      </c>
      <c r="V18" s="78">
        <f>U18/AA18</f>
        <v>1</v>
      </c>
      <c r="W18" s="79">
        <f>SUM(T18,V18)</f>
        <v>1</v>
      </c>
      <c r="X18" s="77">
        <f>'Int. Pediatria'!J6</f>
        <v>0</v>
      </c>
      <c r="Y18" s="80">
        <f>X18/AA18</f>
        <v>0</v>
      </c>
      <c r="Z18" s="80">
        <f>Y18</f>
        <v>0</v>
      </c>
      <c r="AA18" s="81">
        <f>SUM(S18,U18,X18)</f>
        <v>3</v>
      </c>
    </row>
    <row r="19" spans="2:27" ht="23.1" customHeight="1">
      <c r="B19" s="154" t="s">
        <v>13</v>
      </c>
      <c r="C19" s="154"/>
      <c r="D19" s="154"/>
      <c r="E19" s="54"/>
      <c r="F19" s="91"/>
      <c r="G19" s="91"/>
      <c r="H19" s="91"/>
      <c r="I19" s="92">
        <f>I18</f>
        <v>1</v>
      </c>
      <c r="J19" s="93"/>
      <c r="K19" s="94"/>
      <c r="L19" s="95">
        <f>L18</f>
        <v>0</v>
      </c>
      <c r="M19" s="96">
        <f>SUM(I19,L19)</f>
        <v>1</v>
      </c>
      <c r="P19" s="154" t="s">
        <v>13</v>
      </c>
      <c r="Q19" s="154"/>
      <c r="R19" s="154"/>
      <c r="S19" s="54"/>
      <c r="T19" s="91"/>
      <c r="U19" s="91"/>
      <c r="V19" s="91"/>
      <c r="W19" s="92">
        <f>W18</f>
        <v>1</v>
      </c>
      <c r="X19" s="93"/>
      <c r="Y19" s="94"/>
      <c r="Z19" s="95">
        <f>Z18</f>
        <v>0</v>
      </c>
      <c r="AA19" s="96">
        <f>SUM(W19,Z19)</f>
        <v>1</v>
      </c>
    </row>
    <row r="20" spans="2:27" ht="23.1" customHeight="1"/>
    <row r="21" spans="2:27" ht="23.1" customHeight="1">
      <c r="B21" s="157" t="s">
        <v>98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P21" s="158" t="s">
        <v>117</v>
      </c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</row>
    <row r="22" spans="2:27" ht="29.25" customHeight="1">
      <c r="B22" s="155" t="s">
        <v>2</v>
      </c>
      <c r="C22" s="155"/>
      <c r="D22" s="155"/>
      <c r="E22" s="69" t="s">
        <v>3</v>
      </c>
      <c r="F22" s="69" t="s">
        <v>4</v>
      </c>
      <c r="G22" s="69" t="s">
        <v>5</v>
      </c>
      <c r="H22" s="69" t="s">
        <v>6</v>
      </c>
      <c r="I22" s="70" t="s">
        <v>110</v>
      </c>
      <c r="J22" s="69" t="s">
        <v>8</v>
      </c>
      <c r="K22" s="97" t="s">
        <v>9</v>
      </c>
      <c r="L22" s="71" t="s">
        <v>111</v>
      </c>
      <c r="M22" s="69" t="s">
        <v>10</v>
      </c>
      <c r="P22" s="155" t="s">
        <v>2</v>
      </c>
      <c r="Q22" s="155"/>
      <c r="R22" s="155"/>
      <c r="S22" s="69" t="s">
        <v>3</v>
      </c>
      <c r="T22" s="69" t="s">
        <v>4</v>
      </c>
      <c r="U22" s="69" t="s">
        <v>5</v>
      </c>
      <c r="V22" s="69" t="s">
        <v>6</v>
      </c>
      <c r="W22" s="70" t="s">
        <v>110</v>
      </c>
      <c r="X22" s="69" t="s">
        <v>8</v>
      </c>
      <c r="Y22" s="97" t="s">
        <v>9</v>
      </c>
      <c r="Z22" s="71" t="s">
        <v>111</v>
      </c>
      <c r="AA22" s="69" t="s">
        <v>10</v>
      </c>
    </row>
    <row r="23" spans="2:27" ht="34.5" customHeight="1">
      <c r="B23" s="156" t="s">
        <v>11</v>
      </c>
      <c r="C23" s="156"/>
      <c r="D23" s="156"/>
      <c r="E23" s="97">
        <f>UTI!$E$6</f>
        <v>0</v>
      </c>
      <c r="F23" s="27" t="e">
        <f>E23/M23</f>
        <v>#DIV/0!</v>
      </c>
      <c r="G23" s="97">
        <f>UTI!$E$6</f>
        <v>0</v>
      </c>
      <c r="H23" s="27" t="e">
        <f>G23/M23</f>
        <v>#DIV/0!</v>
      </c>
      <c r="I23" s="79" t="e">
        <f>SUM(F23,H23)</f>
        <v>#DIV/0!</v>
      </c>
      <c r="J23" s="97">
        <f>UTI!$E$6</f>
        <v>0</v>
      </c>
      <c r="K23" s="82" t="e">
        <f>J23/M23</f>
        <v>#DIV/0!</v>
      </c>
      <c r="L23" s="82" t="e">
        <f>K23</f>
        <v>#DIV/0!</v>
      </c>
      <c r="M23" s="98">
        <f>SUM(E23,G23,J23)</f>
        <v>0</v>
      </c>
      <c r="P23" s="156" t="s">
        <v>11</v>
      </c>
      <c r="Q23" s="156"/>
      <c r="R23" s="156"/>
      <c r="S23" s="77">
        <f>Maternidade!E6</f>
        <v>22</v>
      </c>
      <c r="T23" s="78">
        <f>S23/AA23</f>
        <v>0.4</v>
      </c>
      <c r="U23" s="77">
        <f>Maternidade!G6</f>
        <v>33</v>
      </c>
      <c r="V23" s="78">
        <f>U23/AA23</f>
        <v>0.6</v>
      </c>
      <c r="W23" s="79">
        <f>SUM(T23,V23)</f>
        <v>1</v>
      </c>
      <c r="X23" s="77">
        <f>Maternidade!J6</f>
        <v>0</v>
      </c>
      <c r="Y23" s="80">
        <f>X23/AA23</f>
        <v>0</v>
      </c>
      <c r="Z23" s="80">
        <f>Y23</f>
        <v>0</v>
      </c>
      <c r="AA23" s="81">
        <f>SUM(S23,U23,X23)</f>
        <v>55</v>
      </c>
    </row>
    <row r="24" spans="2:27" ht="23.1" customHeight="1">
      <c r="B24" s="154" t="s">
        <v>13</v>
      </c>
      <c r="C24" s="154"/>
      <c r="D24" s="154"/>
      <c r="E24" s="54"/>
      <c r="F24" s="91"/>
      <c r="G24" s="91"/>
      <c r="H24" s="91"/>
      <c r="I24" s="92" t="e">
        <f>I23</f>
        <v>#DIV/0!</v>
      </c>
      <c r="J24" s="93"/>
      <c r="K24" s="94"/>
      <c r="L24" s="95" t="e">
        <f>L23</f>
        <v>#DIV/0!</v>
      </c>
      <c r="M24" s="96" t="e">
        <f>SUM(I24,L24)</f>
        <v>#DIV/0!</v>
      </c>
      <c r="P24" s="154" t="s">
        <v>13</v>
      </c>
      <c r="Q24" s="154"/>
      <c r="R24" s="154"/>
      <c r="S24" s="54"/>
      <c r="T24" s="91"/>
      <c r="U24" s="91"/>
      <c r="V24" s="91"/>
      <c r="W24" s="92">
        <f>W23</f>
        <v>1</v>
      </c>
      <c r="X24" s="93"/>
      <c r="Y24" s="94"/>
      <c r="Z24" s="95">
        <f>Z23</f>
        <v>0</v>
      </c>
      <c r="AA24" s="96">
        <f>SUM(W24,Z24)</f>
        <v>1</v>
      </c>
    </row>
    <row r="25" spans="2:27" ht="23.1" customHeight="1"/>
    <row r="26" spans="2:27" ht="23.1" customHeight="1"/>
    <row r="27" spans="2:27" ht="23.1" customHeight="1"/>
    <row r="28" spans="2:27" ht="23.1" customHeight="1"/>
  </sheetData>
  <mergeCells count="35">
    <mergeCell ref="B2:AA2"/>
    <mergeCell ref="B3:AA3"/>
    <mergeCell ref="B4:F4"/>
    <mergeCell ref="B5:M5"/>
    <mergeCell ref="P5:AA5"/>
    <mergeCell ref="B6:D6"/>
    <mergeCell ref="P6:R6"/>
    <mergeCell ref="B7:D7"/>
    <mergeCell ref="P7:R7"/>
    <mergeCell ref="B8:D8"/>
    <mergeCell ref="P8:R8"/>
    <mergeCell ref="B11:M11"/>
    <mergeCell ref="P11:AA11"/>
    <mergeCell ref="B12:D12"/>
    <mergeCell ref="P12:R12"/>
    <mergeCell ref="B13:D13"/>
    <mergeCell ref="P13:R13"/>
    <mergeCell ref="B14:D14"/>
    <mergeCell ref="P14:R14"/>
    <mergeCell ref="B16:M16"/>
    <mergeCell ref="P16:AA16"/>
    <mergeCell ref="B17:D17"/>
    <mergeCell ref="P17:R17"/>
    <mergeCell ref="B18:D18"/>
    <mergeCell ref="P18:R18"/>
    <mergeCell ref="B19:D19"/>
    <mergeCell ref="P19:R19"/>
    <mergeCell ref="B21:M21"/>
    <mergeCell ref="P21:AA21"/>
    <mergeCell ref="B22:D22"/>
    <mergeCell ref="P22:R22"/>
    <mergeCell ref="B23:D23"/>
    <mergeCell ref="P23:R23"/>
    <mergeCell ref="B24:D24"/>
    <mergeCell ref="P24:R24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3D69B"/>
  </sheetPr>
  <dimension ref="A1:AMK39"/>
  <sheetViews>
    <sheetView showGridLines="0" topLeftCell="A16" workbookViewId="0">
      <selection activeCell="P5" sqref="P5:AA5"/>
    </sheetView>
  </sheetViews>
  <sheetFormatPr defaultRowHeight="1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10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/>
    <row r="2" spans="2:27" ht="55.5" customHeight="1">
      <c r="B2" s="163" t="s">
        <v>120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2:27" ht="16.5" customHeight="1">
      <c r="B3" s="139" t="s">
        <v>68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2:27" ht="15" customHeight="1">
      <c r="B4" s="164"/>
      <c r="C4" s="164"/>
      <c r="D4" s="164"/>
      <c r="E4" s="164"/>
      <c r="F4" s="164"/>
      <c r="G4" s="63"/>
      <c r="H4" s="52"/>
      <c r="I4" s="52"/>
      <c r="J4" s="52"/>
      <c r="K4" s="52"/>
      <c r="L4" s="52"/>
      <c r="M4" s="52"/>
    </row>
    <row r="5" spans="2:27" ht="23.25" customHeight="1">
      <c r="B5" s="165" t="s">
        <v>85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64"/>
      <c r="P5" s="158" t="s">
        <v>112</v>
      </c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2:27" ht="30" customHeight="1">
      <c r="B6" s="162" t="s">
        <v>2</v>
      </c>
      <c r="C6" s="162"/>
      <c r="D6" s="162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7" t="s">
        <v>9</v>
      </c>
      <c r="L6" s="68" t="s">
        <v>111</v>
      </c>
      <c r="M6" s="65" t="s">
        <v>10</v>
      </c>
      <c r="P6" s="155" t="s">
        <v>2</v>
      </c>
      <c r="Q6" s="155"/>
      <c r="R6" s="155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32.25" customHeight="1">
      <c r="B7" s="159" t="s">
        <v>11</v>
      </c>
      <c r="C7" s="159"/>
      <c r="D7" s="159"/>
      <c r="E7" s="72">
        <f>SUM(E15,E22,E29,S29,S22,S15,S7)</f>
        <v>85</v>
      </c>
      <c r="F7" s="73">
        <f>E7/M7</f>
        <v>0.27070063694267515</v>
      </c>
      <c r="G7" s="72">
        <f>SUM(G15,G22,G29,U29,U22,U15,U7)</f>
        <v>229</v>
      </c>
      <c r="H7" s="73">
        <f>G7/M7</f>
        <v>0.72929936305732479</v>
      </c>
      <c r="I7" s="74">
        <f>SUM(F7,H7)</f>
        <v>1</v>
      </c>
      <c r="J7" s="72">
        <f>SUM(J15,J22,J29,X29,X22,X15,X7)</f>
        <v>0</v>
      </c>
      <c r="K7" s="75">
        <f>J7/M7</f>
        <v>0</v>
      </c>
      <c r="L7" s="75">
        <f>K7</f>
        <v>0</v>
      </c>
      <c r="M7" s="76">
        <f>SUM(E7,G7,J7)</f>
        <v>314</v>
      </c>
      <c r="P7" s="156" t="s">
        <v>11</v>
      </c>
      <c r="Q7" s="156"/>
      <c r="R7" s="156"/>
      <c r="S7" s="77">
        <f>'Int. Clínica Médica'!E12</f>
        <v>8</v>
      </c>
      <c r="T7" s="78">
        <f>S7/AA7</f>
        <v>0.47058823529411764</v>
      </c>
      <c r="U7" s="77">
        <f>'Int. Clínica Médica'!G12</f>
        <v>9</v>
      </c>
      <c r="V7" s="78">
        <f>U7/AA7</f>
        <v>0.52941176470588236</v>
      </c>
      <c r="W7" s="79">
        <f>SUM(T7,V7)</f>
        <v>1</v>
      </c>
      <c r="X7" s="77">
        <f>'Int. Clínica Médica'!J12</f>
        <v>0</v>
      </c>
      <c r="Y7" s="80">
        <f>X7/AA7</f>
        <v>0</v>
      </c>
      <c r="Z7" s="80">
        <f>Y7</f>
        <v>0</v>
      </c>
      <c r="AA7" s="81">
        <f>SUM(S7,U7,X7)</f>
        <v>17</v>
      </c>
    </row>
    <row r="8" spans="2:27" ht="26.25" customHeight="1">
      <c r="B8" s="159" t="s">
        <v>15</v>
      </c>
      <c r="C8" s="159"/>
      <c r="D8" s="159"/>
      <c r="E8" s="72">
        <f>SUM(E16,E23,E30,S30,S23,S16,S8)</f>
        <v>82</v>
      </c>
      <c r="F8" s="75">
        <f>E8/M8</f>
        <v>0.26282051282051283</v>
      </c>
      <c r="G8" s="72">
        <f>SUM(G16,G23,G30,U30,U23,U16,U8)</f>
        <v>229</v>
      </c>
      <c r="H8" s="75">
        <f>G8/M8</f>
        <v>0.73397435897435892</v>
      </c>
      <c r="I8" s="74">
        <f>SUM(F8,H8)</f>
        <v>0.99679487179487181</v>
      </c>
      <c r="J8" s="72">
        <f>SUM(J16,J23,J30,X30,X23,X16,X8)</f>
        <v>1</v>
      </c>
      <c r="K8" s="75">
        <f>J8/M8</f>
        <v>3.205128205128205E-3</v>
      </c>
      <c r="L8" s="75">
        <f>K8</f>
        <v>3.205128205128205E-3</v>
      </c>
      <c r="M8" s="76">
        <f>SUM(E8,G8,J8)</f>
        <v>312</v>
      </c>
      <c r="P8" s="153" t="s">
        <v>15</v>
      </c>
      <c r="Q8" s="153"/>
      <c r="R8" s="153"/>
      <c r="S8" s="77">
        <f>'Int. Clínica Médica'!E13</f>
        <v>6</v>
      </c>
      <c r="T8" s="82">
        <f>S8/AA8</f>
        <v>0.375</v>
      </c>
      <c r="U8" s="77">
        <f>'Int. Clínica Médica'!G13</f>
        <v>10</v>
      </c>
      <c r="V8" s="82">
        <f>U8/AA8</f>
        <v>0.625</v>
      </c>
      <c r="W8" s="29">
        <f>SUM(T8,V8)</f>
        <v>1</v>
      </c>
      <c r="X8" s="77">
        <f>'Int. Clínica Médica'!J13</f>
        <v>0</v>
      </c>
      <c r="Y8" s="82">
        <f>X8/AA8</f>
        <v>0</v>
      </c>
      <c r="Z8" s="80">
        <f>Y8</f>
        <v>0</v>
      </c>
      <c r="AA8" s="81">
        <f>SUM(S8,U8,X8)</f>
        <v>16</v>
      </c>
    </row>
    <row r="9" spans="2:27" ht="23.1" customHeight="1">
      <c r="B9" s="160" t="s">
        <v>12</v>
      </c>
      <c r="C9" s="160"/>
      <c r="D9" s="160"/>
      <c r="E9" s="72">
        <f>SUM(E7:E8)</f>
        <v>167</v>
      </c>
      <c r="F9" s="83">
        <f>E9/M9</f>
        <v>0.26677316293929715</v>
      </c>
      <c r="G9" s="72">
        <f>SUM(G7:G8)</f>
        <v>458</v>
      </c>
      <c r="H9" s="83">
        <f>G9/M9</f>
        <v>0.73162939297124596</v>
      </c>
      <c r="I9" s="74">
        <f>SUM(F9,H9)</f>
        <v>0.99840255591054317</v>
      </c>
      <c r="J9" s="72">
        <f>SUM(J7:J8)</f>
        <v>1</v>
      </c>
      <c r="K9" s="83">
        <f>J9/M9</f>
        <v>1.5974440894568689E-3</v>
      </c>
      <c r="L9" s="75">
        <f>K9</f>
        <v>1.5974440894568689E-3</v>
      </c>
      <c r="M9" s="76">
        <f>SUM(E9,G9,J9)</f>
        <v>626</v>
      </c>
      <c r="P9" s="154" t="s">
        <v>12</v>
      </c>
      <c r="Q9" s="154"/>
      <c r="R9" s="154"/>
      <c r="S9" s="77">
        <f>'Int. Clínica Médica'!E14</f>
        <v>14</v>
      </c>
      <c r="T9" s="28">
        <f>S9/AA9</f>
        <v>0.42424242424242425</v>
      </c>
      <c r="U9" s="77">
        <f>'Int. Clínica Médica'!G14</f>
        <v>19</v>
      </c>
      <c r="V9" s="28">
        <f>U9/AA9</f>
        <v>0.5757575757575758</v>
      </c>
      <c r="W9" s="29">
        <f>SUM(T9,V9)</f>
        <v>1</v>
      </c>
      <c r="X9" s="77">
        <f>'Int. Clínica Médica'!J14</f>
        <v>0</v>
      </c>
      <c r="Y9" s="28">
        <f>X9/AA9</f>
        <v>0</v>
      </c>
      <c r="Z9" s="80">
        <f>Y9</f>
        <v>0</v>
      </c>
      <c r="AA9" s="81">
        <f>SUM(S9,U9,X9)</f>
        <v>33</v>
      </c>
    </row>
    <row r="10" spans="2:27" ht="23.1" customHeight="1">
      <c r="B10" s="161" t="s">
        <v>13</v>
      </c>
      <c r="C10" s="161"/>
      <c r="D10" s="161"/>
      <c r="E10" s="84"/>
      <c r="F10" s="85"/>
      <c r="G10" s="85"/>
      <c r="H10" s="85"/>
      <c r="I10" s="86">
        <f>I9</f>
        <v>0.99840255591054317</v>
      </c>
      <c r="J10" s="87"/>
      <c r="K10" s="88"/>
      <c r="L10" s="89">
        <f>L9</f>
        <v>1.5974440894568689E-3</v>
      </c>
      <c r="M10" s="90">
        <f>SUM(I10,L10)</f>
        <v>1</v>
      </c>
      <c r="P10" s="154" t="s">
        <v>13</v>
      </c>
      <c r="Q10" s="154"/>
      <c r="R10" s="154"/>
      <c r="S10" s="54"/>
      <c r="T10" s="91"/>
      <c r="U10" s="91"/>
      <c r="V10" s="91"/>
      <c r="W10" s="92">
        <f>W9</f>
        <v>1</v>
      </c>
      <c r="X10" s="93"/>
      <c r="Y10" s="94"/>
      <c r="Z10" s="95">
        <f>Z9</f>
        <v>0</v>
      </c>
      <c r="AA10" s="96">
        <f>SUM(W10,Z10)</f>
        <v>1</v>
      </c>
    </row>
    <row r="11" spans="2:27" ht="23.1" customHeight="1"/>
    <row r="12" spans="2:27" ht="23.1" customHeight="1"/>
    <row r="13" spans="2:27" ht="23.1" customHeight="1">
      <c r="B13" s="158" t="s">
        <v>96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P13" s="158" t="s">
        <v>114</v>
      </c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</row>
    <row r="14" spans="2:27" ht="27" customHeight="1">
      <c r="B14" s="155" t="s">
        <v>2</v>
      </c>
      <c r="C14" s="155"/>
      <c r="D14" s="155"/>
      <c r="E14" s="69" t="s">
        <v>3</v>
      </c>
      <c r="F14" s="69" t="s">
        <v>4</v>
      </c>
      <c r="G14" s="69" t="s">
        <v>5</v>
      </c>
      <c r="H14" s="69" t="s">
        <v>6</v>
      </c>
      <c r="I14" s="70" t="s">
        <v>110</v>
      </c>
      <c r="J14" s="69" t="s">
        <v>8</v>
      </c>
      <c r="K14" s="97" t="s">
        <v>9</v>
      </c>
      <c r="L14" s="71" t="s">
        <v>111</v>
      </c>
      <c r="M14" s="69" t="s">
        <v>10</v>
      </c>
      <c r="P14" s="155" t="s">
        <v>2</v>
      </c>
      <c r="Q14" s="155"/>
      <c r="R14" s="155"/>
      <c r="S14" s="69" t="s">
        <v>3</v>
      </c>
      <c r="T14" s="69" t="s">
        <v>4</v>
      </c>
      <c r="U14" s="69" t="s">
        <v>5</v>
      </c>
      <c r="V14" s="69" t="s">
        <v>6</v>
      </c>
      <c r="W14" s="70" t="s">
        <v>110</v>
      </c>
      <c r="X14" s="69" t="s">
        <v>8</v>
      </c>
      <c r="Y14" s="97" t="s">
        <v>9</v>
      </c>
      <c r="Z14" s="71" t="s">
        <v>111</v>
      </c>
      <c r="AA14" s="69" t="s">
        <v>10</v>
      </c>
    </row>
    <row r="15" spans="2:27" ht="36" customHeight="1">
      <c r="B15" s="156" t="s">
        <v>11</v>
      </c>
      <c r="C15" s="156"/>
      <c r="D15" s="156"/>
      <c r="E15" s="77">
        <f>AME!E12</f>
        <v>1</v>
      </c>
      <c r="F15" s="78">
        <f>E15/M15</f>
        <v>0.14285714285714285</v>
      </c>
      <c r="G15" s="77">
        <f>AME!G12</f>
        <v>6</v>
      </c>
      <c r="H15" s="78">
        <f>G15/M15</f>
        <v>0.8571428571428571</v>
      </c>
      <c r="I15" s="79">
        <f>SUM(F15,H15)</f>
        <v>1</v>
      </c>
      <c r="J15" s="77">
        <f>AME!J12</f>
        <v>0</v>
      </c>
      <c r="K15" s="80">
        <f>J15/M15</f>
        <v>0</v>
      </c>
      <c r="L15" s="80">
        <f>K15</f>
        <v>0</v>
      </c>
      <c r="M15" s="81">
        <f>SUM(E15,G15,J15)</f>
        <v>7</v>
      </c>
      <c r="P15" s="156" t="s">
        <v>11</v>
      </c>
      <c r="Q15" s="156"/>
      <c r="R15" s="156"/>
      <c r="S15" s="77">
        <f>'Int. Clínica Cirúrgica'!E12</f>
        <v>14</v>
      </c>
      <c r="T15" s="78">
        <f>S15/AA15</f>
        <v>0.23333333333333334</v>
      </c>
      <c r="U15" s="77">
        <f>'Int. Clínica Cirúrgica'!G12</f>
        <v>46</v>
      </c>
      <c r="V15" s="78">
        <f>U15/AA15</f>
        <v>0.76666666666666672</v>
      </c>
      <c r="W15" s="79">
        <f>SUM(T15,V15)</f>
        <v>1</v>
      </c>
      <c r="X15" s="77">
        <f>'Int. Clínica Cirúrgica'!J12</f>
        <v>0</v>
      </c>
      <c r="Y15" s="80">
        <f>X15/AA15</f>
        <v>0</v>
      </c>
      <c r="Z15" s="80">
        <f>Y15</f>
        <v>0</v>
      </c>
      <c r="AA15" s="81">
        <f>SUM(S15,U15,X15)</f>
        <v>60</v>
      </c>
    </row>
    <row r="16" spans="2:27" ht="29.25" customHeight="1">
      <c r="B16" s="153" t="s">
        <v>15</v>
      </c>
      <c r="C16" s="153"/>
      <c r="D16" s="153"/>
      <c r="E16" s="77">
        <f>AME!E13</f>
        <v>1</v>
      </c>
      <c r="F16" s="82">
        <f>E16/M16</f>
        <v>0.14285714285714285</v>
      </c>
      <c r="G16" s="77">
        <f>AME!G13</f>
        <v>6</v>
      </c>
      <c r="H16" s="82">
        <f>G16/M16</f>
        <v>0.8571428571428571</v>
      </c>
      <c r="I16" s="29">
        <f>SUM(F16,H16)</f>
        <v>1</v>
      </c>
      <c r="J16" s="77">
        <f>AME!J13</f>
        <v>0</v>
      </c>
      <c r="K16" s="82">
        <f>J16/M16</f>
        <v>0</v>
      </c>
      <c r="L16" s="80">
        <f>K16</f>
        <v>0</v>
      </c>
      <c r="M16" s="81">
        <f>SUM(E16,G16,J16)</f>
        <v>7</v>
      </c>
      <c r="P16" s="153" t="s">
        <v>15</v>
      </c>
      <c r="Q16" s="153"/>
      <c r="R16" s="153"/>
      <c r="S16" s="77">
        <f>'Int. Clínica Cirúrgica'!E13</f>
        <v>13</v>
      </c>
      <c r="T16" s="82">
        <f>S16/AA16</f>
        <v>0.22033898305084745</v>
      </c>
      <c r="U16" s="77">
        <f>'Int. Clínica Cirúrgica'!G13</f>
        <v>46</v>
      </c>
      <c r="V16" s="82">
        <f>U16/AA16</f>
        <v>0.77966101694915257</v>
      </c>
      <c r="W16" s="29">
        <f>SUM(T16,V16)</f>
        <v>1</v>
      </c>
      <c r="X16" s="77">
        <f>'Int. Clínica Cirúrgica'!J13</f>
        <v>0</v>
      </c>
      <c r="Y16" s="82">
        <f>X16/AA16</f>
        <v>0</v>
      </c>
      <c r="Z16" s="80">
        <f>Y16</f>
        <v>0</v>
      </c>
      <c r="AA16" s="81">
        <f>SUM(S16,U16,X16)</f>
        <v>59</v>
      </c>
    </row>
    <row r="17" spans="2:27" ht="23.1" customHeight="1">
      <c r="B17" s="154" t="s">
        <v>12</v>
      </c>
      <c r="C17" s="154"/>
      <c r="D17" s="154"/>
      <c r="E17" s="77">
        <f>AME!E14</f>
        <v>2</v>
      </c>
      <c r="F17" s="28">
        <f>E17/M17</f>
        <v>0.14285714285714285</v>
      </c>
      <c r="G17" s="77">
        <f>AME!G14</f>
        <v>12</v>
      </c>
      <c r="H17" s="28">
        <f>G17/M17</f>
        <v>0.8571428571428571</v>
      </c>
      <c r="I17" s="29">
        <f>SUM(F17,H17)</f>
        <v>1</v>
      </c>
      <c r="J17" s="77">
        <f>AME!J14</f>
        <v>0</v>
      </c>
      <c r="K17" s="28">
        <f>J17/M17</f>
        <v>0</v>
      </c>
      <c r="L17" s="80">
        <f>K17</f>
        <v>0</v>
      </c>
      <c r="M17" s="81">
        <f>SUM(E17,G17,J17)</f>
        <v>14</v>
      </c>
      <c r="P17" s="154" t="s">
        <v>12</v>
      </c>
      <c r="Q17" s="154"/>
      <c r="R17" s="154"/>
      <c r="S17" s="77">
        <f>'Int. Clínica Cirúrgica'!E14</f>
        <v>27</v>
      </c>
      <c r="T17" s="28">
        <f>S17/AA17</f>
        <v>0.22689075630252101</v>
      </c>
      <c r="U17" s="77">
        <f>'Int. Clínica Cirúrgica'!G14</f>
        <v>92</v>
      </c>
      <c r="V17" s="28">
        <f>U17/AA17</f>
        <v>0.77310924369747902</v>
      </c>
      <c r="W17" s="29">
        <f>SUM(T17,V17)</f>
        <v>1</v>
      </c>
      <c r="X17" s="77">
        <f>'Int. Clínica Cirúrgica'!J14</f>
        <v>0</v>
      </c>
      <c r="Y17" s="28">
        <f>X17/AA17</f>
        <v>0</v>
      </c>
      <c r="Z17" s="80">
        <f>Y17</f>
        <v>0</v>
      </c>
      <c r="AA17" s="81">
        <f>SUM(S17,U17,X17)</f>
        <v>119</v>
      </c>
    </row>
    <row r="18" spans="2:27" ht="23.1" customHeight="1">
      <c r="B18" s="154" t="s">
        <v>13</v>
      </c>
      <c r="C18" s="154"/>
      <c r="D18" s="154"/>
      <c r="E18" s="54"/>
      <c r="F18" s="91"/>
      <c r="G18" s="91"/>
      <c r="H18" s="91"/>
      <c r="I18" s="92">
        <f>I17</f>
        <v>1</v>
      </c>
      <c r="J18" s="93"/>
      <c r="K18" s="94"/>
      <c r="L18" s="95">
        <f>L17</f>
        <v>0</v>
      </c>
      <c r="M18" s="96">
        <f>SUM(I18,L18)</f>
        <v>1</v>
      </c>
      <c r="P18" s="154" t="s">
        <v>13</v>
      </c>
      <c r="Q18" s="154"/>
      <c r="R18" s="154"/>
      <c r="S18" s="54"/>
      <c r="T18" s="91"/>
      <c r="U18" s="91"/>
      <c r="V18" s="91"/>
      <c r="W18" s="92">
        <f>W17</f>
        <v>1</v>
      </c>
      <c r="X18" s="93"/>
      <c r="Y18" s="94"/>
      <c r="Z18" s="95">
        <f>Z17</f>
        <v>0</v>
      </c>
      <c r="AA18" s="96">
        <f>SUM(W18,Z18)</f>
        <v>1</v>
      </c>
    </row>
    <row r="19" spans="2:27" ht="23.1" customHeight="1"/>
    <row r="20" spans="2:27" ht="23.1" customHeight="1">
      <c r="B20" s="157" t="s">
        <v>115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P20" s="158" t="s">
        <v>116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</row>
    <row r="21" spans="2:27" ht="27.75" customHeight="1">
      <c r="B21" s="155" t="s">
        <v>2</v>
      </c>
      <c r="C21" s="155"/>
      <c r="D21" s="155"/>
      <c r="E21" s="69" t="s">
        <v>3</v>
      </c>
      <c r="F21" s="69" t="s">
        <v>4</v>
      </c>
      <c r="G21" s="69" t="s">
        <v>5</v>
      </c>
      <c r="H21" s="69" t="s">
        <v>6</v>
      </c>
      <c r="I21" s="70" t="s">
        <v>110</v>
      </c>
      <c r="J21" s="69" t="s">
        <v>8</v>
      </c>
      <c r="K21" s="97" t="s">
        <v>9</v>
      </c>
      <c r="L21" s="71" t="s">
        <v>111</v>
      </c>
      <c r="M21" s="69" t="s">
        <v>10</v>
      </c>
      <c r="P21" s="155" t="s">
        <v>2</v>
      </c>
      <c r="Q21" s="155"/>
      <c r="R21" s="155"/>
      <c r="S21" s="69" t="s">
        <v>3</v>
      </c>
      <c r="T21" s="69" t="s">
        <v>4</v>
      </c>
      <c r="U21" s="69" t="s">
        <v>5</v>
      </c>
      <c r="V21" s="69" t="s">
        <v>6</v>
      </c>
      <c r="W21" s="70" t="s">
        <v>110</v>
      </c>
      <c r="X21" s="69" t="s">
        <v>8</v>
      </c>
      <c r="Y21" s="97" t="s">
        <v>9</v>
      </c>
      <c r="Z21" s="71" t="s">
        <v>111</v>
      </c>
      <c r="AA21" s="69" t="s">
        <v>10</v>
      </c>
    </row>
    <row r="22" spans="2:27" ht="32.25" customHeight="1">
      <c r="B22" s="156" t="s">
        <v>11</v>
      </c>
      <c r="C22" s="156"/>
      <c r="D22" s="156"/>
      <c r="E22" s="97">
        <f>PS!E12</f>
        <v>40</v>
      </c>
      <c r="F22" s="27">
        <f>E22/M22</f>
        <v>0.23255813953488372</v>
      </c>
      <c r="G22" s="97">
        <f>PS!G12</f>
        <v>132</v>
      </c>
      <c r="H22" s="27">
        <f>G22/M22</f>
        <v>0.76744186046511631</v>
      </c>
      <c r="I22" s="29">
        <f>SUM(F22,H22)</f>
        <v>1</v>
      </c>
      <c r="J22" s="97">
        <f>PS!J12</f>
        <v>0</v>
      </c>
      <c r="K22" s="82">
        <f>J22/M22</f>
        <v>0</v>
      </c>
      <c r="L22" s="82">
        <f>K22</f>
        <v>0</v>
      </c>
      <c r="M22" s="98">
        <f>SUM(E22,G22,J22)</f>
        <v>172</v>
      </c>
      <c r="P22" s="156" t="s">
        <v>11</v>
      </c>
      <c r="Q22" s="156"/>
      <c r="R22" s="156"/>
      <c r="S22" s="77">
        <f>'Int. Pediatria'!E12</f>
        <v>0</v>
      </c>
      <c r="T22" s="78">
        <f>S22/AA22</f>
        <v>0</v>
      </c>
      <c r="U22" s="77">
        <f>'Int. Pediatria'!G12</f>
        <v>3</v>
      </c>
      <c r="V22" s="78">
        <f>U22/AA22</f>
        <v>1</v>
      </c>
      <c r="W22" s="79">
        <f>SUM(T22,V22)</f>
        <v>1</v>
      </c>
      <c r="X22" s="77">
        <f>'Int. Pediatria'!J12</f>
        <v>0</v>
      </c>
      <c r="Y22" s="80">
        <f>X22/AA22</f>
        <v>0</v>
      </c>
      <c r="Z22" s="80">
        <f>Y22</f>
        <v>0</v>
      </c>
      <c r="AA22" s="81">
        <f>SUM(S22,U22,X22)</f>
        <v>3</v>
      </c>
    </row>
    <row r="23" spans="2:27" ht="28.5" customHeight="1">
      <c r="B23" s="153" t="s">
        <v>15</v>
      </c>
      <c r="C23" s="153"/>
      <c r="D23" s="153"/>
      <c r="E23" s="97">
        <f>PS!E13</f>
        <v>40</v>
      </c>
      <c r="F23" s="82">
        <f>E23/M23</f>
        <v>0.23255813953488372</v>
      </c>
      <c r="G23" s="97">
        <f>PS!G13</f>
        <v>131</v>
      </c>
      <c r="H23" s="82">
        <f>G23/M23</f>
        <v>0.76162790697674421</v>
      </c>
      <c r="I23" s="29">
        <f>SUM(F23,H23)</f>
        <v>0.9941860465116279</v>
      </c>
      <c r="J23" s="97">
        <f>PS!J13</f>
        <v>1</v>
      </c>
      <c r="K23" s="82">
        <f>J23/M23</f>
        <v>5.8139534883720929E-3</v>
      </c>
      <c r="L23" s="82">
        <f>K23</f>
        <v>5.8139534883720929E-3</v>
      </c>
      <c r="M23" s="98">
        <f>SUM(E23,G23,J23)</f>
        <v>172</v>
      </c>
      <c r="P23" s="153" t="s">
        <v>15</v>
      </c>
      <c r="Q23" s="153"/>
      <c r="R23" s="153"/>
      <c r="S23" s="77">
        <f>'Int. Pediatria'!E13</f>
        <v>0</v>
      </c>
      <c r="T23" s="82">
        <f>S23/AA23</f>
        <v>0</v>
      </c>
      <c r="U23" s="77">
        <f>'Int. Pediatria'!G13</f>
        <v>3</v>
      </c>
      <c r="V23" s="82">
        <f>U23/AA23</f>
        <v>1</v>
      </c>
      <c r="W23" s="29">
        <f>SUM(T23,V23)</f>
        <v>1</v>
      </c>
      <c r="X23" s="77">
        <f>'Int. Pediatria'!J13</f>
        <v>0</v>
      </c>
      <c r="Y23" s="82">
        <f>X23/AA23</f>
        <v>0</v>
      </c>
      <c r="Z23" s="80">
        <f>Y23</f>
        <v>0</v>
      </c>
      <c r="AA23" s="81">
        <f>SUM(S23,U23,X23)</f>
        <v>3</v>
      </c>
    </row>
    <row r="24" spans="2:27" ht="23.1" customHeight="1">
      <c r="B24" s="154" t="s">
        <v>12</v>
      </c>
      <c r="C24" s="154"/>
      <c r="D24" s="154"/>
      <c r="E24" s="97">
        <f>PS!E14</f>
        <v>80</v>
      </c>
      <c r="F24" s="28">
        <f>E24/M24</f>
        <v>0.23255813953488372</v>
      </c>
      <c r="G24" s="97">
        <f>PS!G14</f>
        <v>263</v>
      </c>
      <c r="H24" s="28">
        <f>G24/M24</f>
        <v>0.76453488372093026</v>
      </c>
      <c r="I24" s="29">
        <f>SUM(F24,H24)</f>
        <v>0.99709302325581395</v>
      </c>
      <c r="J24" s="97">
        <f>PS!J14</f>
        <v>1</v>
      </c>
      <c r="K24" s="28">
        <f>J24/M24</f>
        <v>2.9069767441860465E-3</v>
      </c>
      <c r="L24" s="82">
        <f>K24</f>
        <v>2.9069767441860465E-3</v>
      </c>
      <c r="M24" s="98">
        <f>SUM(E24,G24,J24)</f>
        <v>344</v>
      </c>
      <c r="P24" s="154" t="s">
        <v>12</v>
      </c>
      <c r="Q24" s="154"/>
      <c r="R24" s="154"/>
      <c r="S24" s="77">
        <f>'Int. Pediatria'!E14</f>
        <v>0</v>
      </c>
      <c r="T24" s="28">
        <f>S24/AA24</f>
        <v>0</v>
      </c>
      <c r="U24" s="77">
        <f>'Int. Pediatria'!G14</f>
        <v>6</v>
      </c>
      <c r="V24" s="28">
        <f>U24/AA24</f>
        <v>1</v>
      </c>
      <c r="W24" s="29">
        <f>SUM(T24,V24)</f>
        <v>1</v>
      </c>
      <c r="X24" s="77">
        <f>'Int. Pediatria'!J14</f>
        <v>0</v>
      </c>
      <c r="Y24" s="28">
        <f>X24/AA24</f>
        <v>0</v>
      </c>
      <c r="Z24" s="80">
        <f>Y24</f>
        <v>0</v>
      </c>
      <c r="AA24" s="81">
        <f>SUM(S24,U24,X24)</f>
        <v>6</v>
      </c>
    </row>
    <row r="25" spans="2:27" ht="23.1" customHeight="1">
      <c r="B25" s="154" t="s">
        <v>13</v>
      </c>
      <c r="C25" s="154"/>
      <c r="D25" s="154"/>
      <c r="E25" s="54"/>
      <c r="F25" s="91"/>
      <c r="G25" s="91"/>
      <c r="H25" s="91"/>
      <c r="I25" s="92">
        <f>I24</f>
        <v>0.99709302325581395</v>
      </c>
      <c r="J25" s="93"/>
      <c r="K25" s="94"/>
      <c r="L25" s="95">
        <f>L24</f>
        <v>2.9069767441860465E-3</v>
      </c>
      <c r="M25" s="96">
        <f>SUM(I25,L25)</f>
        <v>1</v>
      </c>
      <c r="P25" s="154" t="s">
        <v>13</v>
      </c>
      <c r="Q25" s="154"/>
      <c r="R25" s="154"/>
      <c r="S25" s="54"/>
      <c r="T25" s="91"/>
      <c r="U25" s="91"/>
      <c r="V25" s="91"/>
      <c r="W25" s="92">
        <f>W24</f>
        <v>1</v>
      </c>
      <c r="X25" s="93"/>
      <c r="Y25" s="94"/>
      <c r="Z25" s="95">
        <f>Z24</f>
        <v>0</v>
      </c>
      <c r="AA25" s="96">
        <f>SUM(W25,Z25)</f>
        <v>1</v>
      </c>
    </row>
    <row r="26" spans="2:27" ht="23.1" customHeight="1"/>
    <row r="27" spans="2:27" ht="23.1" customHeight="1">
      <c r="B27" s="157" t="s">
        <v>98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P27" s="158" t="s">
        <v>117</v>
      </c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</row>
    <row r="28" spans="2:27" ht="29.25" customHeight="1">
      <c r="B28" s="155" t="s">
        <v>2</v>
      </c>
      <c r="C28" s="155"/>
      <c r="D28" s="155"/>
      <c r="E28" s="69" t="s">
        <v>3</v>
      </c>
      <c r="F28" s="69" t="s">
        <v>4</v>
      </c>
      <c r="G28" s="69" t="s">
        <v>5</v>
      </c>
      <c r="H28" s="69" t="s">
        <v>6</v>
      </c>
      <c r="I28" s="70" t="s">
        <v>110</v>
      </c>
      <c r="J28" s="69" t="s">
        <v>8</v>
      </c>
      <c r="K28" s="97" t="s">
        <v>9</v>
      </c>
      <c r="L28" s="71" t="s">
        <v>111</v>
      </c>
      <c r="M28" s="69" t="s">
        <v>10</v>
      </c>
      <c r="P28" s="155" t="s">
        <v>2</v>
      </c>
      <c r="Q28" s="155"/>
      <c r="R28" s="155"/>
      <c r="S28" s="69" t="s">
        <v>3</v>
      </c>
      <c r="T28" s="69" t="s">
        <v>4</v>
      </c>
      <c r="U28" s="69" t="s">
        <v>5</v>
      </c>
      <c r="V28" s="69" t="s">
        <v>6</v>
      </c>
      <c r="W28" s="70" t="s">
        <v>110</v>
      </c>
      <c r="X28" s="69" t="s">
        <v>8</v>
      </c>
      <c r="Y28" s="97" t="s">
        <v>9</v>
      </c>
      <c r="Z28" s="71" t="s">
        <v>111</v>
      </c>
      <c r="AA28" s="69" t="s">
        <v>10</v>
      </c>
    </row>
    <row r="29" spans="2:27" ht="29.25" customHeight="1">
      <c r="B29" s="156" t="s">
        <v>11</v>
      </c>
      <c r="C29" s="156"/>
      <c r="D29" s="156"/>
      <c r="E29" s="97">
        <f>UTI!E12</f>
        <v>0</v>
      </c>
      <c r="F29" s="27" t="e">
        <f>E29/M29</f>
        <v>#DIV/0!</v>
      </c>
      <c r="G29" s="97">
        <f>UTI!G12</f>
        <v>0</v>
      </c>
      <c r="H29" s="27" t="e">
        <f>G29/M29</f>
        <v>#DIV/0!</v>
      </c>
      <c r="I29" s="29" t="e">
        <f>SUM(F29,H29)</f>
        <v>#DIV/0!</v>
      </c>
      <c r="J29" s="97">
        <f>UTI!J12</f>
        <v>0</v>
      </c>
      <c r="K29" s="82" t="e">
        <f>J29/M29</f>
        <v>#DIV/0!</v>
      </c>
      <c r="L29" s="82" t="e">
        <f>K29</f>
        <v>#DIV/0!</v>
      </c>
      <c r="M29" s="98">
        <f>SUM(E29,G29,J29)</f>
        <v>0</v>
      </c>
      <c r="P29" s="156" t="s">
        <v>11</v>
      </c>
      <c r="Q29" s="156"/>
      <c r="R29" s="156"/>
      <c r="S29" s="77">
        <f>Maternidade!E12</f>
        <v>22</v>
      </c>
      <c r="T29" s="78">
        <f>S29/AA29</f>
        <v>0.4</v>
      </c>
      <c r="U29" s="77">
        <f>Maternidade!G12</f>
        <v>33</v>
      </c>
      <c r="V29" s="78">
        <f>U29/AA29</f>
        <v>0.6</v>
      </c>
      <c r="W29" s="79">
        <f>SUM(T29,V29)</f>
        <v>1</v>
      </c>
      <c r="X29" s="77">
        <f>Maternidade!J12</f>
        <v>0</v>
      </c>
      <c r="Y29" s="80">
        <f>X29/AA29</f>
        <v>0</v>
      </c>
      <c r="Z29" s="80">
        <f>Y29</f>
        <v>0</v>
      </c>
      <c r="AA29" s="81">
        <f>SUM(S29,U29,X29)</f>
        <v>55</v>
      </c>
    </row>
    <row r="30" spans="2:27" ht="30" customHeight="1">
      <c r="B30" s="153" t="s">
        <v>15</v>
      </c>
      <c r="C30" s="153"/>
      <c r="D30" s="153"/>
      <c r="E30" s="97">
        <f>UTI!E13</f>
        <v>0</v>
      </c>
      <c r="F30" s="82" t="e">
        <f>E30/M30</f>
        <v>#DIV/0!</v>
      </c>
      <c r="G30" s="97">
        <f>UTI!G13</f>
        <v>0</v>
      </c>
      <c r="H30" s="82" t="e">
        <f>G30/M30</f>
        <v>#DIV/0!</v>
      </c>
      <c r="I30" s="29" t="e">
        <f>SUM(F30,H30)</f>
        <v>#DIV/0!</v>
      </c>
      <c r="J30" s="97">
        <f>UTI!J13</f>
        <v>0</v>
      </c>
      <c r="K30" s="82" t="e">
        <f>J30/M30</f>
        <v>#DIV/0!</v>
      </c>
      <c r="L30" s="82" t="e">
        <f>K30</f>
        <v>#DIV/0!</v>
      </c>
      <c r="M30" s="98">
        <f>SUM(E30,G30,J30)</f>
        <v>0</v>
      </c>
      <c r="P30" s="153" t="s">
        <v>15</v>
      </c>
      <c r="Q30" s="153"/>
      <c r="R30" s="153"/>
      <c r="S30" s="77">
        <f>Maternidade!E13</f>
        <v>22</v>
      </c>
      <c r="T30" s="82">
        <f>S30/AA30</f>
        <v>0.4</v>
      </c>
      <c r="U30" s="77">
        <f>Maternidade!G13</f>
        <v>33</v>
      </c>
      <c r="V30" s="82">
        <f>U30/AA30</f>
        <v>0.6</v>
      </c>
      <c r="W30" s="29">
        <f>SUM(T30,V30)</f>
        <v>1</v>
      </c>
      <c r="X30" s="77">
        <f>Maternidade!J13</f>
        <v>0</v>
      </c>
      <c r="Y30" s="82">
        <f>X30/AA30</f>
        <v>0</v>
      </c>
      <c r="Z30" s="80">
        <f>Y30</f>
        <v>0</v>
      </c>
      <c r="AA30" s="81">
        <f>SUM(S30,U30,X30)</f>
        <v>55</v>
      </c>
    </row>
    <row r="31" spans="2:27" ht="23.1" customHeight="1">
      <c r="B31" s="154" t="s">
        <v>12</v>
      </c>
      <c r="C31" s="154"/>
      <c r="D31" s="154"/>
      <c r="E31" s="97">
        <f>UTI!E14</f>
        <v>0</v>
      </c>
      <c r="F31" s="28" t="e">
        <f>E31/M31</f>
        <v>#DIV/0!</v>
      </c>
      <c r="G31" s="97">
        <f>UTI!G14</f>
        <v>0</v>
      </c>
      <c r="H31" s="28" t="e">
        <f>G31/M31</f>
        <v>#DIV/0!</v>
      </c>
      <c r="I31" s="29" t="e">
        <f>SUM(F31,H31)</f>
        <v>#DIV/0!</v>
      </c>
      <c r="J31" s="97">
        <f>UTI!J14</f>
        <v>0</v>
      </c>
      <c r="K31" s="28" t="e">
        <f>J31/M31</f>
        <v>#DIV/0!</v>
      </c>
      <c r="L31" s="82" t="e">
        <f>K31</f>
        <v>#DIV/0!</v>
      </c>
      <c r="M31" s="98">
        <f>SUM(E31,G31,J31)</f>
        <v>0</v>
      </c>
      <c r="P31" s="154" t="s">
        <v>12</v>
      </c>
      <c r="Q31" s="154"/>
      <c r="R31" s="154"/>
      <c r="S31" s="77">
        <f>Maternidade!E14</f>
        <v>44</v>
      </c>
      <c r="T31" s="28">
        <f>S31/AA31</f>
        <v>0.4</v>
      </c>
      <c r="U31" s="77">
        <f>Maternidade!G14</f>
        <v>66</v>
      </c>
      <c r="V31" s="28">
        <f>U31/AA31</f>
        <v>0.6</v>
      </c>
      <c r="W31" s="29">
        <f>SUM(T31,V31)</f>
        <v>1</v>
      </c>
      <c r="X31" s="77">
        <f>Maternidade!J14</f>
        <v>0</v>
      </c>
      <c r="Y31" s="28">
        <f>X31/AA31</f>
        <v>0</v>
      </c>
      <c r="Z31" s="80">
        <f>Y31</f>
        <v>0</v>
      </c>
      <c r="AA31" s="81">
        <f>SUM(S31,U31,X31)</f>
        <v>110</v>
      </c>
    </row>
    <row r="32" spans="2:27" ht="23.1" customHeight="1">
      <c r="B32" s="154" t="s">
        <v>13</v>
      </c>
      <c r="C32" s="154"/>
      <c r="D32" s="154"/>
      <c r="E32" s="54"/>
      <c r="F32" s="91"/>
      <c r="G32" s="91"/>
      <c r="H32" s="91"/>
      <c r="I32" s="92" t="e">
        <f>I31</f>
        <v>#DIV/0!</v>
      </c>
      <c r="J32" s="93"/>
      <c r="K32" s="94"/>
      <c r="L32" s="95" t="e">
        <f>L31</f>
        <v>#DIV/0!</v>
      </c>
      <c r="M32" s="96" t="e">
        <f>SUM(I32,L32)</f>
        <v>#DIV/0!</v>
      </c>
      <c r="P32" s="154" t="s">
        <v>13</v>
      </c>
      <c r="Q32" s="154"/>
      <c r="R32" s="154"/>
      <c r="S32" s="54"/>
      <c r="T32" s="91"/>
      <c r="U32" s="91"/>
      <c r="V32" s="91"/>
      <c r="W32" s="92">
        <f>W31</f>
        <v>1</v>
      </c>
      <c r="X32" s="93"/>
      <c r="Y32" s="94"/>
      <c r="Z32" s="95">
        <f>Z31</f>
        <v>0</v>
      </c>
      <c r="AA32" s="96">
        <f>SUM(W32,Z32)</f>
        <v>1</v>
      </c>
    </row>
    <row r="33" ht="23.1" customHeight="1"/>
    <row r="34" ht="23.1" customHeight="1"/>
    <row r="35" ht="23.1" customHeight="1"/>
    <row r="36" ht="23.1" customHeight="1"/>
    <row r="37" ht="23.1" customHeight="1"/>
    <row r="38" ht="23.1" customHeight="1"/>
    <row r="39" ht="23.1" customHeight="1"/>
  </sheetData>
  <mergeCells count="51">
    <mergeCell ref="B2:AA2"/>
    <mergeCell ref="B3:AA3"/>
    <mergeCell ref="B4:F4"/>
    <mergeCell ref="B5:M5"/>
    <mergeCell ref="P5:AA5"/>
    <mergeCell ref="B6:D6"/>
    <mergeCell ref="P6:R6"/>
    <mergeCell ref="B7:D7"/>
    <mergeCell ref="P7:R7"/>
    <mergeCell ref="B8:D8"/>
    <mergeCell ref="P8:R8"/>
    <mergeCell ref="B9:D9"/>
    <mergeCell ref="P9:R9"/>
    <mergeCell ref="B10:D10"/>
    <mergeCell ref="P10:R10"/>
    <mergeCell ref="B13:M13"/>
    <mergeCell ref="P13:AA13"/>
    <mergeCell ref="B14:D14"/>
    <mergeCell ref="P14:R14"/>
    <mergeCell ref="B15:D15"/>
    <mergeCell ref="P15:R15"/>
    <mergeCell ref="B16:D16"/>
    <mergeCell ref="P16:R16"/>
    <mergeCell ref="B17:D17"/>
    <mergeCell ref="P17:R17"/>
    <mergeCell ref="B18:D18"/>
    <mergeCell ref="P18:R18"/>
    <mergeCell ref="B20:M20"/>
    <mergeCell ref="P20:AA20"/>
    <mergeCell ref="B21:D21"/>
    <mergeCell ref="P21:R21"/>
    <mergeCell ref="B22:D22"/>
    <mergeCell ref="P22:R22"/>
    <mergeCell ref="B23:D23"/>
    <mergeCell ref="P23:R23"/>
    <mergeCell ref="B24:D24"/>
    <mergeCell ref="P24:R24"/>
    <mergeCell ref="B25:D25"/>
    <mergeCell ref="P25:R25"/>
    <mergeCell ref="B27:M27"/>
    <mergeCell ref="P27:AA27"/>
    <mergeCell ref="B31:D31"/>
    <mergeCell ref="P31:R31"/>
    <mergeCell ref="B32:D32"/>
    <mergeCell ref="P32:R32"/>
    <mergeCell ref="B28:D28"/>
    <mergeCell ref="P28:R28"/>
    <mergeCell ref="B29:D29"/>
    <mergeCell ref="P29:R29"/>
    <mergeCell ref="B30:D30"/>
    <mergeCell ref="P30:R30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3D69B"/>
  </sheetPr>
  <dimension ref="A1:AMK41"/>
  <sheetViews>
    <sheetView showGridLines="0" topLeftCell="A25" workbookViewId="0">
      <selection activeCell="P5" sqref="P5:AA5"/>
    </sheetView>
  </sheetViews>
  <sheetFormatPr defaultRowHeight="1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9.140625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/>
    <row r="2" spans="2:27" ht="55.5" customHeight="1">
      <c r="B2" s="163" t="s">
        <v>19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2:27" ht="16.5" customHeight="1">
      <c r="B3" s="139" t="s">
        <v>68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2:27" ht="15" customHeight="1">
      <c r="B4" s="164"/>
      <c r="C4" s="164"/>
      <c r="D4" s="164"/>
      <c r="E4" s="164"/>
      <c r="F4" s="164"/>
      <c r="G4" s="63"/>
      <c r="H4" s="52"/>
      <c r="I4" s="52"/>
      <c r="J4" s="52"/>
      <c r="K4" s="52"/>
      <c r="L4" s="52"/>
      <c r="M4" s="52"/>
    </row>
    <row r="5" spans="2:27" ht="23.25" customHeight="1">
      <c r="B5" s="165" t="s">
        <v>85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64"/>
      <c r="P5" s="158" t="s">
        <v>112</v>
      </c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2:27" ht="30" customHeight="1">
      <c r="B6" s="162" t="s">
        <v>2</v>
      </c>
      <c r="C6" s="162"/>
      <c r="D6" s="162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7" t="s">
        <v>9</v>
      </c>
      <c r="L6" s="68" t="s">
        <v>111</v>
      </c>
      <c r="M6" s="65" t="s">
        <v>10</v>
      </c>
      <c r="P6" s="155" t="s">
        <v>2</v>
      </c>
      <c r="Q6" s="155"/>
      <c r="R6" s="155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27" customHeight="1">
      <c r="B7" s="159" t="s">
        <v>17</v>
      </c>
      <c r="C7" s="159"/>
      <c r="D7" s="159"/>
      <c r="E7" s="72">
        <f>SUM(E16,E24,E32,S32,S24,S16,S7)</f>
        <v>85</v>
      </c>
      <c r="F7" s="73">
        <f>E7/M7</f>
        <v>0.27597402597402598</v>
      </c>
      <c r="G7" s="72">
        <f>SUM(G16,G24,G32,U32,U24,U16,U7)</f>
        <v>221</v>
      </c>
      <c r="H7" s="73">
        <f>G7/M7</f>
        <v>0.71753246753246758</v>
      </c>
      <c r="I7" s="74">
        <f>SUM(F7,H7)</f>
        <v>0.99350649350649356</v>
      </c>
      <c r="J7" s="72">
        <f>SUM(J16,J24,J32,X32,X24,X16,X7)</f>
        <v>2</v>
      </c>
      <c r="K7" s="75">
        <f>J7/M7</f>
        <v>6.4935064935064939E-3</v>
      </c>
      <c r="L7" s="75">
        <f>K7</f>
        <v>6.4935064935064939E-3</v>
      </c>
      <c r="M7" s="76">
        <f>SUM(E7,G7,J7)</f>
        <v>308</v>
      </c>
      <c r="P7" s="156" t="s">
        <v>17</v>
      </c>
      <c r="Q7" s="156"/>
      <c r="R7" s="156"/>
      <c r="S7" s="77">
        <f>'Int. Clínica Médica'!E27</f>
        <v>9</v>
      </c>
      <c r="T7" s="78">
        <f>S7/AA7</f>
        <v>0.52941176470588236</v>
      </c>
      <c r="U7" s="77">
        <f>'Int. Clínica Médica'!G27</f>
        <v>8</v>
      </c>
      <c r="V7" s="78">
        <f>U7/AA7</f>
        <v>0.47058823529411764</v>
      </c>
      <c r="W7" s="79">
        <f>SUM(T7,V7)</f>
        <v>1</v>
      </c>
      <c r="X7" s="77">
        <f>'Int. Clínica Médica'!J27</f>
        <v>0</v>
      </c>
      <c r="Y7" s="80">
        <f>X7/AA7</f>
        <v>0</v>
      </c>
      <c r="Z7" s="80">
        <f>Y7</f>
        <v>0</v>
      </c>
      <c r="AA7" s="81">
        <f>SUM(S7,U7,X7)</f>
        <v>17</v>
      </c>
    </row>
    <row r="8" spans="2:27" ht="26.25" customHeight="1">
      <c r="B8" s="159" t="s">
        <v>20</v>
      </c>
      <c r="C8" s="159"/>
      <c r="D8" s="159"/>
      <c r="E8" s="72">
        <f>SUM(E17,E25,E33,S33,S25,S17,S8)</f>
        <v>84</v>
      </c>
      <c r="F8" s="75">
        <f>E8/M8</f>
        <v>0.27450980392156865</v>
      </c>
      <c r="G8" s="72">
        <f>SUM(G17,G25,G33,U33,U25,U17,U8)</f>
        <v>220</v>
      </c>
      <c r="H8" s="75">
        <f>G8/M8</f>
        <v>0.71895424836601307</v>
      </c>
      <c r="I8" s="74">
        <f>SUM(F8,H8)</f>
        <v>0.99346405228758172</v>
      </c>
      <c r="J8" s="72">
        <f>SUM(J17,J25,J33,X33,X25,X17,X8)</f>
        <v>2</v>
      </c>
      <c r="K8" s="75">
        <f>J8/M8</f>
        <v>6.5359477124183009E-3</v>
      </c>
      <c r="L8" s="75">
        <f>K8</f>
        <v>6.5359477124183009E-3</v>
      </c>
      <c r="M8" s="76">
        <f>SUM(E8,G8,J8)</f>
        <v>306</v>
      </c>
      <c r="P8" s="153" t="s">
        <v>20</v>
      </c>
      <c r="Q8" s="153"/>
      <c r="R8" s="153"/>
      <c r="S8" s="77">
        <f>'Int. Clínica Médica'!E28</f>
        <v>9</v>
      </c>
      <c r="T8" s="82">
        <f>S8/AA8</f>
        <v>0.5625</v>
      </c>
      <c r="U8" s="77">
        <f>'Int. Clínica Médica'!G28</f>
        <v>7</v>
      </c>
      <c r="V8" s="82">
        <f>U8/AA8</f>
        <v>0.4375</v>
      </c>
      <c r="W8" s="29">
        <f>SUM(T8,V8)</f>
        <v>1</v>
      </c>
      <c r="X8" s="77">
        <f>'Int. Clínica Médica'!J28</f>
        <v>0</v>
      </c>
      <c r="Y8" s="82">
        <f>X8/AA8</f>
        <v>0</v>
      </c>
      <c r="Z8" s="80">
        <f>Y8</f>
        <v>0</v>
      </c>
      <c r="AA8" s="81">
        <f>SUM(S8,U8,X8)</f>
        <v>16</v>
      </c>
    </row>
    <row r="9" spans="2:27" ht="26.25" customHeight="1">
      <c r="B9" s="159" t="s">
        <v>15</v>
      </c>
      <c r="C9" s="159"/>
      <c r="D9" s="159"/>
      <c r="E9" s="72">
        <f>SUM(E18,E26,E34,S34,S26,S18,S9)</f>
        <v>81</v>
      </c>
      <c r="F9" s="75">
        <f>E9/M9</f>
        <v>0.26821192052980131</v>
      </c>
      <c r="G9" s="72">
        <f>SUM(G18,G26,G34,U34,U26,U18,U9)</f>
        <v>213</v>
      </c>
      <c r="H9" s="75">
        <f>G9/M9</f>
        <v>0.70529801324503316</v>
      </c>
      <c r="I9" s="74">
        <f>SUM(F9,H9)</f>
        <v>0.97350993377483452</v>
      </c>
      <c r="J9" s="72">
        <f>SUM(J18,J26,J34,X34,X26,X18,X9)</f>
        <v>8</v>
      </c>
      <c r="K9" s="75">
        <f>J9/M9</f>
        <v>2.6490066225165563E-2</v>
      </c>
      <c r="L9" s="75">
        <f>K9</f>
        <v>2.6490066225165563E-2</v>
      </c>
      <c r="M9" s="76">
        <f>SUM(E9,G9,J9)</f>
        <v>302</v>
      </c>
      <c r="P9" s="153" t="s">
        <v>15</v>
      </c>
      <c r="Q9" s="153"/>
      <c r="R9" s="153"/>
      <c r="S9" s="77">
        <f>'Int. Clínica Médica'!E29</f>
        <v>7</v>
      </c>
      <c r="T9" s="82">
        <f>S9/AA9</f>
        <v>0.4375</v>
      </c>
      <c r="U9" s="77">
        <f>'Int. Clínica Médica'!G29</f>
        <v>8</v>
      </c>
      <c r="V9" s="82">
        <f>U9/AA9</f>
        <v>0.5</v>
      </c>
      <c r="W9" s="29">
        <f>SUM(T9,V9)</f>
        <v>0.9375</v>
      </c>
      <c r="X9" s="77">
        <f>'Int. Clínica Médica'!J29</f>
        <v>1</v>
      </c>
      <c r="Y9" s="82">
        <f>X9/AA9</f>
        <v>6.25E-2</v>
      </c>
      <c r="Z9" s="80">
        <f>Y9</f>
        <v>6.25E-2</v>
      </c>
      <c r="AA9" s="81">
        <f>SUM(S9,U9,X9)</f>
        <v>16</v>
      </c>
    </row>
    <row r="10" spans="2:27" ht="23.1" customHeight="1">
      <c r="B10" s="160" t="s">
        <v>12</v>
      </c>
      <c r="C10" s="160"/>
      <c r="D10" s="160"/>
      <c r="E10" s="72">
        <f>SUM(E7:E9)</f>
        <v>250</v>
      </c>
      <c r="F10" s="83">
        <f>E10/M10</f>
        <v>0.27292576419213976</v>
      </c>
      <c r="G10" s="72">
        <f>SUM(G7:G9)</f>
        <v>654</v>
      </c>
      <c r="H10" s="83">
        <f>G10/M10</f>
        <v>0.71397379912663761</v>
      </c>
      <c r="I10" s="74">
        <f>SUM(F10,H10)</f>
        <v>0.98689956331877737</v>
      </c>
      <c r="J10" s="72">
        <f>SUM(J7:J9)</f>
        <v>12</v>
      </c>
      <c r="K10" s="83">
        <f>J10/M10</f>
        <v>1.3100436681222707E-2</v>
      </c>
      <c r="L10" s="75">
        <f>K10</f>
        <v>1.3100436681222707E-2</v>
      </c>
      <c r="M10" s="76">
        <f>SUM(E10,G10,J10)</f>
        <v>916</v>
      </c>
      <c r="P10" s="154" t="s">
        <v>12</v>
      </c>
      <c r="Q10" s="154"/>
      <c r="R10" s="154"/>
      <c r="S10" s="77">
        <f>'Int. Clínica Médica'!E30</f>
        <v>25</v>
      </c>
      <c r="T10" s="28">
        <f>S10/AA10</f>
        <v>0.51020408163265307</v>
      </c>
      <c r="U10" s="77">
        <f>'Int. Clínica Médica'!G30</f>
        <v>23</v>
      </c>
      <c r="V10" s="28">
        <f>U10/AA10</f>
        <v>0.46938775510204084</v>
      </c>
      <c r="W10" s="29">
        <f>SUM(T10,V10)</f>
        <v>0.97959183673469385</v>
      </c>
      <c r="X10" s="77">
        <f>'Int. Clínica Médica'!J30</f>
        <v>1</v>
      </c>
      <c r="Y10" s="28">
        <f>X10/AA10</f>
        <v>2.0408163265306121E-2</v>
      </c>
      <c r="Z10" s="80">
        <f>Y10</f>
        <v>2.0408163265306121E-2</v>
      </c>
      <c r="AA10" s="81">
        <f>SUM(S10,U10,X10)</f>
        <v>49</v>
      </c>
    </row>
    <row r="11" spans="2:27" ht="23.1" customHeight="1">
      <c r="B11" s="161" t="s">
        <v>13</v>
      </c>
      <c r="C11" s="161"/>
      <c r="D11" s="161"/>
      <c r="E11" s="84"/>
      <c r="F11" s="85"/>
      <c r="G11" s="85"/>
      <c r="H11" s="85"/>
      <c r="I11" s="86">
        <f>I10</f>
        <v>0.98689956331877737</v>
      </c>
      <c r="J11" s="87"/>
      <c r="K11" s="88"/>
      <c r="L11" s="89">
        <f>L10</f>
        <v>1.3100436681222707E-2</v>
      </c>
      <c r="M11" s="90">
        <f>SUM(I11,L11)</f>
        <v>1</v>
      </c>
      <c r="P11" s="154" t="s">
        <v>13</v>
      </c>
      <c r="Q11" s="154"/>
      <c r="R11" s="154"/>
      <c r="S11" s="54"/>
      <c r="T11" s="91"/>
      <c r="U11" s="91"/>
      <c r="V11" s="91"/>
      <c r="W11" s="92">
        <f>W10</f>
        <v>0.97959183673469385</v>
      </c>
      <c r="X11" s="93"/>
      <c r="Y11" s="94"/>
      <c r="Z11" s="95">
        <f>Z10</f>
        <v>2.0408163265306121E-2</v>
      </c>
      <c r="AA11" s="96">
        <f>SUM(W11,Z11)</f>
        <v>1</v>
      </c>
    </row>
    <row r="12" spans="2:27" ht="23.1" customHeight="1"/>
    <row r="13" spans="2:27" ht="23.1" customHeight="1"/>
    <row r="14" spans="2:27" ht="23.1" customHeight="1">
      <c r="B14" s="158" t="s">
        <v>96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P14" s="158" t="s">
        <v>114</v>
      </c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</row>
    <row r="15" spans="2:27" ht="27" customHeight="1">
      <c r="B15" s="155" t="s">
        <v>2</v>
      </c>
      <c r="C15" s="155"/>
      <c r="D15" s="155"/>
      <c r="E15" s="69" t="s">
        <v>3</v>
      </c>
      <c r="F15" s="69" t="s">
        <v>4</v>
      </c>
      <c r="G15" s="69" t="s">
        <v>5</v>
      </c>
      <c r="H15" s="69" t="s">
        <v>6</v>
      </c>
      <c r="I15" s="70" t="s">
        <v>110</v>
      </c>
      <c r="J15" s="69" t="s">
        <v>8</v>
      </c>
      <c r="K15" s="97" t="s">
        <v>9</v>
      </c>
      <c r="L15" s="71" t="s">
        <v>111</v>
      </c>
      <c r="M15" s="69" t="s">
        <v>10</v>
      </c>
      <c r="P15" s="155" t="s">
        <v>2</v>
      </c>
      <c r="Q15" s="155"/>
      <c r="R15" s="155"/>
      <c r="S15" s="69" t="s">
        <v>3</v>
      </c>
      <c r="T15" s="69" t="s">
        <v>4</v>
      </c>
      <c r="U15" s="69" t="s">
        <v>5</v>
      </c>
      <c r="V15" s="69" t="s">
        <v>6</v>
      </c>
      <c r="W15" s="70" t="s">
        <v>110</v>
      </c>
      <c r="X15" s="69" t="s">
        <v>8</v>
      </c>
      <c r="Y15" s="97" t="s">
        <v>9</v>
      </c>
      <c r="Z15" s="71" t="s">
        <v>111</v>
      </c>
      <c r="AA15" s="69" t="s">
        <v>10</v>
      </c>
    </row>
    <row r="16" spans="2:27" ht="36" customHeight="1">
      <c r="B16" s="156" t="s">
        <v>17</v>
      </c>
      <c r="C16" s="156"/>
      <c r="D16" s="156"/>
      <c r="E16" s="77">
        <f>AME!E27</f>
        <v>0</v>
      </c>
      <c r="F16" s="78">
        <f>E16/M16</f>
        <v>0</v>
      </c>
      <c r="G16" s="77">
        <f>AME!G27</f>
        <v>2</v>
      </c>
      <c r="H16" s="78">
        <f>G16/M16</f>
        <v>1</v>
      </c>
      <c r="I16" s="79">
        <f>SUM(F16,H16)</f>
        <v>1</v>
      </c>
      <c r="J16" s="77">
        <f>AME!J27</f>
        <v>0</v>
      </c>
      <c r="K16" s="80">
        <f>J16/M16</f>
        <v>0</v>
      </c>
      <c r="L16" s="80">
        <f>K16</f>
        <v>0</v>
      </c>
      <c r="M16" s="81">
        <f>AME!L27</f>
        <v>2</v>
      </c>
      <c r="P16" s="156" t="s">
        <v>17</v>
      </c>
      <c r="Q16" s="156"/>
      <c r="R16" s="156"/>
      <c r="S16" s="77">
        <f>'Int. Clínica Cirúrgica'!E27</f>
        <v>14</v>
      </c>
      <c r="T16" s="78">
        <f>S16/AA16</f>
        <v>0.23333333333333334</v>
      </c>
      <c r="U16" s="77">
        <f>'Int. Clínica Cirúrgica'!G27</f>
        <v>46</v>
      </c>
      <c r="V16" s="78">
        <f>U16/AA16</f>
        <v>0.76666666666666672</v>
      </c>
      <c r="W16" s="79">
        <f>SUM(T16,V16)</f>
        <v>1</v>
      </c>
      <c r="X16" s="77">
        <f>'Int. Clínica Cirúrgica'!J27</f>
        <v>0</v>
      </c>
      <c r="Y16" s="80">
        <f>X16/AA16</f>
        <v>0</v>
      </c>
      <c r="Z16" s="80">
        <f>Y16</f>
        <v>0</v>
      </c>
      <c r="AA16" s="81">
        <f>SUM(S16,U16,X16)</f>
        <v>60</v>
      </c>
    </row>
    <row r="17" spans="2:27" ht="29.25" customHeight="1">
      <c r="B17" s="153" t="s">
        <v>20</v>
      </c>
      <c r="C17" s="153"/>
      <c r="D17" s="153"/>
      <c r="E17" s="77">
        <f>AME!E28</f>
        <v>0</v>
      </c>
      <c r="F17" s="82">
        <f>E17/M17</f>
        <v>0</v>
      </c>
      <c r="G17" s="77">
        <f>AME!G28</f>
        <v>2</v>
      </c>
      <c r="H17" s="82">
        <f>G17/M17</f>
        <v>1</v>
      </c>
      <c r="I17" s="29">
        <f>SUM(F17,H17)</f>
        <v>1</v>
      </c>
      <c r="J17" s="77">
        <f>AME!J28</f>
        <v>0</v>
      </c>
      <c r="K17" s="82">
        <f>J17/M17</f>
        <v>0</v>
      </c>
      <c r="L17" s="80">
        <f>K17</f>
        <v>0</v>
      </c>
      <c r="M17" s="81">
        <f>AME!L28</f>
        <v>2</v>
      </c>
      <c r="P17" s="153" t="s">
        <v>20</v>
      </c>
      <c r="Q17" s="153"/>
      <c r="R17" s="153"/>
      <c r="S17" s="77">
        <f>'Int. Clínica Cirúrgica'!E28</f>
        <v>13</v>
      </c>
      <c r="T17" s="82">
        <f>S17/AA17</f>
        <v>0.22033898305084745</v>
      </c>
      <c r="U17" s="77">
        <f>'Int. Clínica Cirúrgica'!G28</f>
        <v>46</v>
      </c>
      <c r="V17" s="82">
        <f>U17/AA17</f>
        <v>0.77966101694915257</v>
      </c>
      <c r="W17" s="29">
        <f>SUM(T17,V17)</f>
        <v>1</v>
      </c>
      <c r="X17" s="77">
        <f>'Int. Clínica Cirúrgica'!J28</f>
        <v>0</v>
      </c>
      <c r="Y17" s="82">
        <f>X17/AA17</f>
        <v>0</v>
      </c>
      <c r="Z17" s="80">
        <f>Y17</f>
        <v>0</v>
      </c>
      <c r="AA17" s="81">
        <f>SUM(S17,U17,X17)</f>
        <v>59</v>
      </c>
    </row>
    <row r="18" spans="2:27" ht="29.25" customHeight="1">
      <c r="B18" s="153" t="s">
        <v>15</v>
      </c>
      <c r="C18" s="153"/>
      <c r="D18" s="153"/>
      <c r="E18" s="77">
        <f>AME!E29</f>
        <v>0</v>
      </c>
      <c r="F18" s="82">
        <f>E18/M18</f>
        <v>0</v>
      </c>
      <c r="G18" s="77">
        <f>AME!G29</f>
        <v>2</v>
      </c>
      <c r="H18" s="82">
        <f>G18/M18</f>
        <v>1</v>
      </c>
      <c r="I18" s="29">
        <f>SUM(F18,H18)</f>
        <v>1</v>
      </c>
      <c r="J18" s="77">
        <f>AME!J29</f>
        <v>0</v>
      </c>
      <c r="K18" s="82">
        <f>J18/M18</f>
        <v>0</v>
      </c>
      <c r="L18" s="80">
        <f>K18</f>
        <v>0</v>
      </c>
      <c r="M18" s="81">
        <f>AME!L29</f>
        <v>2</v>
      </c>
      <c r="P18" s="153" t="s">
        <v>15</v>
      </c>
      <c r="Q18" s="153"/>
      <c r="R18" s="153"/>
      <c r="S18" s="77">
        <f>'Int. Clínica Cirúrgica'!E29</f>
        <v>12</v>
      </c>
      <c r="T18" s="82">
        <f>S18/AA18</f>
        <v>0.20689655172413793</v>
      </c>
      <c r="U18" s="77">
        <f>'Int. Clínica Cirúrgica'!G29</f>
        <v>46</v>
      </c>
      <c r="V18" s="82">
        <f>U18/AA18</f>
        <v>0.7931034482758621</v>
      </c>
      <c r="W18" s="29">
        <f>SUM(T18,V18)</f>
        <v>1</v>
      </c>
      <c r="X18" s="77">
        <f>'Int. Clínica Cirúrgica'!J29</f>
        <v>0</v>
      </c>
      <c r="Y18" s="82">
        <f>X18/AA18</f>
        <v>0</v>
      </c>
      <c r="Z18" s="80">
        <f>Y18</f>
        <v>0</v>
      </c>
      <c r="AA18" s="81">
        <f>SUM(S18,U18,X18)</f>
        <v>58</v>
      </c>
    </row>
    <row r="19" spans="2:27" ht="23.1" customHeight="1">
      <c r="B19" s="154" t="s">
        <v>12</v>
      </c>
      <c r="C19" s="154"/>
      <c r="D19" s="154"/>
      <c r="E19" s="77">
        <f>AME!E30</f>
        <v>0</v>
      </c>
      <c r="F19" s="28">
        <f>E19/M19</f>
        <v>0</v>
      </c>
      <c r="G19" s="77">
        <f>AME!G30</f>
        <v>6</v>
      </c>
      <c r="H19" s="28">
        <f>G19/M19</f>
        <v>1</v>
      </c>
      <c r="I19" s="29">
        <f>SUM(F19,H19)</f>
        <v>1</v>
      </c>
      <c r="J19" s="77">
        <f>AME!J30</f>
        <v>0</v>
      </c>
      <c r="K19" s="28">
        <f>J19/M19</f>
        <v>0</v>
      </c>
      <c r="L19" s="80">
        <f>K19</f>
        <v>0</v>
      </c>
      <c r="M19" s="81">
        <f>AME!L30</f>
        <v>6</v>
      </c>
      <c r="P19" s="154" t="s">
        <v>12</v>
      </c>
      <c r="Q19" s="154"/>
      <c r="R19" s="154"/>
      <c r="S19" s="77">
        <f>'Int. Clínica Cirúrgica'!E30</f>
        <v>39</v>
      </c>
      <c r="T19" s="28">
        <f>S19/AA19</f>
        <v>0.22033898305084745</v>
      </c>
      <c r="U19" s="77">
        <f>'Int. Clínica Cirúrgica'!G30</f>
        <v>138</v>
      </c>
      <c r="V19" s="28">
        <f>U19/AA19</f>
        <v>0.77966101694915257</v>
      </c>
      <c r="W19" s="29">
        <f>SUM(T19,V19)</f>
        <v>1</v>
      </c>
      <c r="X19" s="77">
        <f>'Int. Clínica Cirúrgica'!J30</f>
        <v>0</v>
      </c>
      <c r="Y19" s="28">
        <f>X19/AA19</f>
        <v>0</v>
      </c>
      <c r="Z19" s="80">
        <f>Y19</f>
        <v>0</v>
      </c>
      <c r="AA19" s="81">
        <f>SUM(S19,U19,X19)</f>
        <v>177</v>
      </c>
    </row>
    <row r="20" spans="2:27" ht="23.1" customHeight="1">
      <c r="B20" s="154" t="s">
        <v>13</v>
      </c>
      <c r="C20" s="154"/>
      <c r="D20" s="154"/>
      <c r="E20" s="54"/>
      <c r="F20" s="91"/>
      <c r="G20" s="91"/>
      <c r="H20" s="91"/>
      <c r="I20" s="92">
        <f>I19</f>
        <v>1</v>
      </c>
      <c r="J20" s="93"/>
      <c r="K20" s="94"/>
      <c r="L20" s="95">
        <f>L19</f>
        <v>0</v>
      </c>
      <c r="M20" s="96">
        <f>SUM(I20,L20)</f>
        <v>1</v>
      </c>
      <c r="P20" s="154" t="s">
        <v>13</v>
      </c>
      <c r="Q20" s="154"/>
      <c r="R20" s="154"/>
      <c r="S20" s="54"/>
      <c r="T20" s="91"/>
      <c r="U20" s="91"/>
      <c r="V20" s="91"/>
      <c r="W20" s="92">
        <f>W19</f>
        <v>1</v>
      </c>
      <c r="X20" s="93"/>
      <c r="Y20" s="94"/>
      <c r="Z20" s="95">
        <f>Z19</f>
        <v>0</v>
      </c>
      <c r="AA20" s="96">
        <f>SUM(W20,Z20)</f>
        <v>1</v>
      </c>
    </row>
    <row r="21" spans="2:27" ht="23.1" customHeight="1"/>
    <row r="22" spans="2:27" ht="23.1" customHeight="1">
      <c r="B22" s="157" t="s">
        <v>115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P22" s="158" t="s">
        <v>116</v>
      </c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</row>
    <row r="23" spans="2:27" ht="27.75" customHeight="1">
      <c r="B23" s="155" t="s">
        <v>2</v>
      </c>
      <c r="C23" s="155"/>
      <c r="D23" s="155"/>
      <c r="E23" s="69" t="s">
        <v>3</v>
      </c>
      <c r="F23" s="69" t="s">
        <v>4</v>
      </c>
      <c r="G23" s="69" t="s">
        <v>5</v>
      </c>
      <c r="H23" s="69" t="s">
        <v>6</v>
      </c>
      <c r="I23" s="70" t="s">
        <v>110</v>
      </c>
      <c r="J23" s="69" t="s">
        <v>8</v>
      </c>
      <c r="K23" s="97" t="s">
        <v>9</v>
      </c>
      <c r="L23" s="71" t="s">
        <v>111</v>
      </c>
      <c r="M23" s="69" t="s">
        <v>10</v>
      </c>
      <c r="P23" s="155" t="s">
        <v>2</v>
      </c>
      <c r="Q23" s="155"/>
      <c r="R23" s="155"/>
      <c r="S23" s="69" t="s">
        <v>3</v>
      </c>
      <c r="T23" s="69" t="s">
        <v>4</v>
      </c>
      <c r="U23" s="69" t="s">
        <v>5</v>
      </c>
      <c r="V23" s="69" t="s">
        <v>6</v>
      </c>
      <c r="W23" s="70" t="s">
        <v>110</v>
      </c>
      <c r="X23" s="69" t="s">
        <v>8</v>
      </c>
      <c r="Y23" s="97" t="s">
        <v>9</v>
      </c>
      <c r="Z23" s="71" t="s">
        <v>111</v>
      </c>
      <c r="AA23" s="69" t="s">
        <v>10</v>
      </c>
    </row>
    <row r="24" spans="2:27" ht="32.25" customHeight="1">
      <c r="B24" s="156" t="s">
        <v>17</v>
      </c>
      <c r="C24" s="156"/>
      <c r="D24" s="156"/>
      <c r="E24" s="97">
        <f>PS!E27</f>
        <v>40</v>
      </c>
      <c r="F24" s="27">
        <f>E24/M24</f>
        <v>0.23391812865497075</v>
      </c>
      <c r="G24" s="97">
        <f>PS!G27</f>
        <v>129</v>
      </c>
      <c r="H24" s="27">
        <f>G24/M24</f>
        <v>0.75438596491228072</v>
      </c>
      <c r="I24" s="29">
        <f>SUM(F24,H24)</f>
        <v>0.98830409356725146</v>
      </c>
      <c r="J24" s="97">
        <f>PS!J27</f>
        <v>2</v>
      </c>
      <c r="K24" s="82">
        <f>J24/M24</f>
        <v>1.1695906432748537E-2</v>
      </c>
      <c r="L24" s="82">
        <f>K24</f>
        <v>1.1695906432748537E-2</v>
      </c>
      <c r="M24" s="98">
        <f>SUM(E24,G24,J24)</f>
        <v>171</v>
      </c>
      <c r="P24" s="156" t="s">
        <v>17</v>
      </c>
      <c r="Q24" s="156"/>
      <c r="R24" s="156"/>
      <c r="S24" s="77">
        <f>'Int. Pediatria'!E27</f>
        <v>0</v>
      </c>
      <c r="T24" s="78">
        <f>S24/AA24</f>
        <v>0</v>
      </c>
      <c r="U24" s="77">
        <f>'Int. Pediatria'!G27</f>
        <v>3</v>
      </c>
      <c r="V24" s="78">
        <f>U24/AA24</f>
        <v>1</v>
      </c>
      <c r="W24" s="79">
        <f>SUM(T24,V24)</f>
        <v>1</v>
      </c>
      <c r="X24" s="77">
        <f>'Int. Pediatria'!J27</f>
        <v>0</v>
      </c>
      <c r="Y24" s="80">
        <f>X24/AA24</f>
        <v>0</v>
      </c>
      <c r="Z24" s="80">
        <f>Y24</f>
        <v>0</v>
      </c>
      <c r="AA24" s="81">
        <f>SUM(S24,U24,X24)</f>
        <v>3</v>
      </c>
    </row>
    <row r="25" spans="2:27" ht="28.5" customHeight="1">
      <c r="B25" s="153" t="s">
        <v>20</v>
      </c>
      <c r="C25" s="153"/>
      <c r="D25" s="153"/>
      <c r="E25" s="97">
        <f>PS!E28</f>
        <v>40</v>
      </c>
      <c r="F25" s="82">
        <f>E25/M25</f>
        <v>0.23391812865497075</v>
      </c>
      <c r="G25" s="97">
        <f>PS!G28</f>
        <v>129</v>
      </c>
      <c r="H25" s="82">
        <f>G25/M25</f>
        <v>0.75438596491228072</v>
      </c>
      <c r="I25" s="29">
        <f>SUM(F25,H25)</f>
        <v>0.98830409356725146</v>
      </c>
      <c r="J25" s="97">
        <f>PS!J28</f>
        <v>2</v>
      </c>
      <c r="K25" s="82">
        <f>J25/M25</f>
        <v>1.1695906432748537E-2</v>
      </c>
      <c r="L25" s="82">
        <f>K25</f>
        <v>1.1695906432748537E-2</v>
      </c>
      <c r="M25" s="98">
        <f>SUM(E25,G25,J25)</f>
        <v>171</v>
      </c>
      <c r="P25" s="153" t="s">
        <v>20</v>
      </c>
      <c r="Q25" s="153"/>
      <c r="R25" s="153"/>
      <c r="S25" s="77">
        <f>'Int. Pediatria'!E28</f>
        <v>0</v>
      </c>
      <c r="T25" s="82">
        <f>S25/AA25</f>
        <v>0</v>
      </c>
      <c r="U25" s="77">
        <f>'Int. Pediatria'!G28</f>
        <v>3</v>
      </c>
      <c r="V25" s="82">
        <f>U25/AA25</f>
        <v>1</v>
      </c>
      <c r="W25" s="29">
        <f>SUM(T25,V25)</f>
        <v>1</v>
      </c>
      <c r="X25" s="77">
        <f>'Int. Pediatria'!J28</f>
        <v>0</v>
      </c>
      <c r="Y25" s="82">
        <f>X25/AA25</f>
        <v>0</v>
      </c>
      <c r="Z25" s="80">
        <f>Y25</f>
        <v>0</v>
      </c>
      <c r="AA25" s="81">
        <f>SUM(S25,U25,X25)</f>
        <v>3</v>
      </c>
    </row>
    <row r="26" spans="2:27" ht="28.5" customHeight="1">
      <c r="B26" s="153" t="s">
        <v>15</v>
      </c>
      <c r="C26" s="153"/>
      <c r="D26" s="153"/>
      <c r="E26" s="97">
        <f>PS!E29</f>
        <v>40</v>
      </c>
      <c r="F26" s="82">
        <f>E26/M26</f>
        <v>0.23809523809523808</v>
      </c>
      <c r="G26" s="97">
        <f>PS!G29</f>
        <v>121</v>
      </c>
      <c r="H26" s="82">
        <f>G26/M26</f>
        <v>0.72023809523809523</v>
      </c>
      <c r="I26" s="29">
        <f>SUM(F26,H26)</f>
        <v>0.95833333333333326</v>
      </c>
      <c r="J26" s="97">
        <f>PS!J29</f>
        <v>7</v>
      </c>
      <c r="K26" s="82">
        <f>J26/M26</f>
        <v>4.1666666666666664E-2</v>
      </c>
      <c r="L26" s="82">
        <f>K26</f>
        <v>4.1666666666666664E-2</v>
      </c>
      <c r="M26" s="98">
        <f>SUM(E26,G26,J26)</f>
        <v>168</v>
      </c>
      <c r="P26" s="153" t="s">
        <v>15</v>
      </c>
      <c r="Q26" s="153"/>
      <c r="R26" s="153"/>
      <c r="S26" s="77">
        <f>'Int. Pediatria'!E29</f>
        <v>0</v>
      </c>
      <c r="T26" s="82">
        <f>S26/AA26</f>
        <v>0</v>
      </c>
      <c r="U26" s="77">
        <f>'Int. Pediatria'!G29</f>
        <v>3</v>
      </c>
      <c r="V26" s="82">
        <f>U26/AA26</f>
        <v>1</v>
      </c>
      <c r="W26" s="29">
        <f>SUM(T26,V26)</f>
        <v>1</v>
      </c>
      <c r="X26" s="77">
        <f>'Int. Pediatria'!J29</f>
        <v>0</v>
      </c>
      <c r="Y26" s="82">
        <f>X26/AA26</f>
        <v>0</v>
      </c>
      <c r="Z26" s="80">
        <f>Y26</f>
        <v>0</v>
      </c>
      <c r="AA26" s="81">
        <f>SUM(S26,U26,X26)</f>
        <v>3</v>
      </c>
    </row>
    <row r="27" spans="2:27" ht="23.1" customHeight="1">
      <c r="B27" s="154" t="s">
        <v>12</v>
      </c>
      <c r="C27" s="154"/>
      <c r="D27" s="154"/>
      <c r="E27" s="97">
        <f>PS!E30</f>
        <v>120</v>
      </c>
      <c r="F27" s="28">
        <f>E27/M27</f>
        <v>0.23529411764705882</v>
      </c>
      <c r="G27" s="97">
        <f>PS!G30</f>
        <v>379</v>
      </c>
      <c r="H27" s="28">
        <f>G27/M27</f>
        <v>0.74313725490196081</v>
      </c>
      <c r="I27" s="29">
        <f>SUM(F27,H27)</f>
        <v>0.97843137254901968</v>
      </c>
      <c r="J27" s="97">
        <f>PS!J30</f>
        <v>11</v>
      </c>
      <c r="K27" s="28">
        <f>J27/M27</f>
        <v>2.1568627450980392E-2</v>
      </c>
      <c r="L27" s="82">
        <f>K27</f>
        <v>2.1568627450980392E-2</v>
      </c>
      <c r="M27" s="98">
        <f>SUM(E27,G27,J27)</f>
        <v>510</v>
      </c>
      <c r="P27" s="154" t="s">
        <v>12</v>
      </c>
      <c r="Q27" s="154"/>
      <c r="R27" s="154"/>
      <c r="S27" s="77">
        <f>'Int. Pediatria'!E30</f>
        <v>0</v>
      </c>
      <c r="T27" s="28">
        <f>S27/AA27</f>
        <v>0</v>
      </c>
      <c r="U27" s="77">
        <f>'Int. Pediatria'!G30</f>
        <v>9</v>
      </c>
      <c r="V27" s="28">
        <f>U27/AA27</f>
        <v>1</v>
      </c>
      <c r="W27" s="29">
        <f>SUM(T27,V27)</f>
        <v>1</v>
      </c>
      <c r="X27" s="77">
        <f>'Int. Pediatria'!J30</f>
        <v>0</v>
      </c>
      <c r="Y27" s="28">
        <f>X27/AA27</f>
        <v>0</v>
      </c>
      <c r="Z27" s="80">
        <f>Y27</f>
        <v>0</v>
      </c>
      <c r="AA27" s="81">
        <f>SUM(S27,U27,X27)</f>
        <v>9</v>
      </c>
    </row>
    <row r="28" spans="2:27" ht="23.1" customHeight="1">
      <c r="B28" s="154" t="s">
        <v>13</v>
      </c>
      <c r="C28" s="154"/>
      <c r="D28" s="154"/>
      <c r="E28" s="54"/>
      <c r="F28" s="91"/>
      <c r="G28" s="91"/>
      <c r="H28" s="91"/>
      <c r="I28" s="92">
        <f>I27</f>
        <v>0.97843137254901968</v>
      </c>
      <c r="J28" s="93"/>
      <c r="K28" s="94"/>
      <c r="L28" s="95">
        <f>L27</f>
        <v>2.1568627450980392E-2</v>
      </c>
      <c r="M28" s="96">
        <f>SUM(I28,L28)</f>
        <v>1</v>
      </c>
      <c r="P28" s="154" t="s">
        <v>13</v>
      </c>
      <c r="Q28" s="154"/>
      <c r="R28" s="154"/>
      <c r="S28" s="54"/>
      <c r="T28" s="91"/>
      <c r="U28" s="91"/>
      <c r="V28" s="91"/>
      <c r="W28" s="92">
        <f>W27</f>
        <v>1</v>
      </c>
      <c r="X28" s="93"/>
      <c r="Y28" s="94"/>
      <c r="Z28" s="95">
        <f>Z27</f>
        <v>0</v>
      </c>
      <c r="AA28" s="96">
        <f>SUM(W28,Z28)</f>
        <v>1</v>
      </c>
    </row>
    <row r="29" spans="2:27" ht="23.1" customHeight="1"/>
    <row r="30" spans="2:27" ht="23.1" customHeight="1">
      <c r="B30" s="157" t="s">
        <v>98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P30" s="158" t="s">
        <v>117</v>
      </c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</row>
    <row r="31" spans="2:27" ht="29.25" customHeight="1">
      <c r="B31" s="155" t="s">
        <v>2</v>
      </c>
      <c r="C31" s="155"/>
      <c r="D31" s="155"/>
      <c r="E31" s="69" t="s">
        <v>3</v>
      </c>
      <c r="F31" s="69" t="s">
        <v>4</v>
      </c>
      <c r="G31" s="69" t="s">
        <v>5</v>
      </c>
      <c r="H31" s="69" t="s">
        <v>6</v>
      </c>
      <c r="I31" s="70" t="s">
        <v>110</v>
      </c>
      <c r="J31" s="69" t="s">
        <v>8</v>
      </c>
      <c r="K31" s="97" t="s">
        <v>9</v>
      </c>
      <c r="L31" s="71" t="s">
        <v>111</v>
      </c>
      <c r="M31" s="69" t="s">
        <v>10</v>
      </c>
      <c r="P31" s="155" t="s">
        <v>2</v>
      </c>
      <c r="Q31" s="155"/>
      <c r="R31" s="155"/>
      <c r="S31" s="69" t="s">
        <v>3</v>
      </c>
      <c r="T31" s="69" t="s">
        <v>4</v>
      </c>
      <c r="U31" s="69" t="s">
        <v>5</v>
      </c>
      <c r="V31" s="69" t="s">
        <v>6</v>
      </c>
      <c r="W31" s="70" t="s">
        <v>110</v>
      </c>
      <c r="X31" s="69" t="s">
        <v>8</v>
      </c>
      <c r="Y31" s="97" t="s">
        <v>9</v>
      </c>
      <c r="Z31" s="71" t="s">
        <v>111</v>
      </c>
      <c r="AA31" s="69" t="s">
        <v>10</v>
      </c>
    </row>
    <row r="32" spans="2:27" ht="29.25" customHeight="1">
      <c r="B32" s="156" t="s">
        <v>17</v>
      </c>
      <c r="C32" s="156"/>
      <c r="D32" s="156"/>
      <c r="E32" s="97">
        <f>UTI!E27</f>
        <v>0</v>
      </c>
      <c r="F32" s="27" t="e">
        <f>E32/M32</f>
        <v>#DIV/0!</v>
      </c>
      <c r="G32" s="97">
        <f>UTI!G27</f>
        <v>0</v>
      </c>
      <c r="H32" s="27" t="e">
        <f>G32/M32</f>
        <v>#DIV/0!</v>
      </c>
      <c r="I32" s="29" t="e">
        <f>SUM(F32,H32)</f>
        <v>#DIV/0!</v>
      </c>
      <c r="J32" s="97">
        <f>UTI!J27</f>
        <v>0</v>
      </c>
      <c r="K32" s="82" t="e">
        <f>J32/M32</f>
        <v>#DIV/0!</v>
      </c>
      <c r="L32" s="82" t="e">
        <f>K32</f>
        <v>#DIV/0!</v>
      </c>
      <c r="M32" s="98">
        <f>SUM(E32,G32,J32)</f>
        <v>0</v>
      </c>
      <c r="P32" s="156" t="s">
        <v>17</v>
      </c>
      <c r="Q32" s="156"/>
      <c r="R32" s="156"/>
      <c r="S32" s="77">
        <f>Maternidade!E27</f>
        <v>22</v>
      </c>
      <c r="T32" s="78">
        <f>S32/AA32</f>
        <v>0.4</v>
      </c>
      <c r="U32" s="77">
        <f>Maternidade!G27</f>
        <v>33</v>
      </c>
      <c r="V32" s="78">
        <f>U32/AA32</f>
        <v>0.6</v>
      </c>
      <c r="W32" s="79">
        <f>SUM(T32,V32)</f>
        <v>1</v>
      </c>
      <c r="X32" s="77">
        <f>Maternidade!J27</f>
        <v>0</v>
      </c>
      <c r="Y32" s="80">
        <f>X32/AA32</f>
        <v>0</v>
      </c>
      <c r="Z32" s="80">
        <f>Y32</f>
        <v>0</v>
      </c>
      <c r="AA32" s="81">
        <f>SUM(S32,U32,X32)</f>
        <v>55</v>
      </c>
    </row>
    <row r="33" spans="2:27" ht="30" customHeight="1">
      <c r="B33" s="153" t="s">
        <v>20</v>
      </c>
      <c r="C33" s="153"/>
      <c r="D33" s="153"/>
      <c r="E33" s="97">
        <f>UTI!E28</f>
        <v>0</v>
      </c>
      <c r="F33" s="82" t="e">
        <f>E33/M33</f>
        <v>#DIV/0!</v>
      </c>
      <c r="G33" s="97">
        <f>UTI!G28</f>
        <v>0</v>
      </c>
      <c r="H33" s="82" t="e">
        <f>G33/M33</f>
        <v>#DIV/0!</v>
      </c>
      <c r="I33" s="29" t="e">
        <f>SUM(F33,H33)</f>
        <v>#DIV/0!</v>
      </c>
      <c r="J33" s="97">
        <f>UTI!J28</f>
        <v>0</v>
      </c>
      <c r="K33" s="82" t="e">
        <f>J33/M33</f>
        <v>#DIV/0!</v>
      </c>
      <c r="L33" s="82" t="e">
        <f>K33</f>
        <v>#DIV/0!</v>
      </c>
      <c r="M33" s="98">
        <f>SUM(E33,G33,J33)</f>
        <v>0</v>
      </c>
      <c r="P33" s="153" t="s">
        <v>20</v>
      </c>
      <c r="Q33" s="153"/>
      <c r="R33" s="153"/>
      <c r="S33" s="77">
        <f>Maternidade!E28</f>
        <v>22</v>
      </c>
      <c r="T33" s="82">
        <f>S33/AA33</f>
        <v>0.4</v>
      </c>
      <c r="U33" s="77">
        <f>Maternidade!G28</f>
        <v>33</v>
      </c>
      <c r="V33" s="82">
        <f>U33/AA33</f>
        <v>0.6</v>
      </c>
      <c r="W33" s="29">
        <f>SUM(T33,V33)</f>
        <v>1</v>
      </c>
      <c r="X33" s="77">
        <f>Maternidade!J28</f>
        <v>0</v>
      </c>
      <c r="Y33" s="82">
        <f>X33/AA33</f>
        <v>0</v>
      </c>
      <c r="Z33" s="80">
        <f>Y33</f>
        <v>0</v>
      </c>
      <c r="AA33" s="81">
        <f>SUM(S33,U33,X33)</f>
        <v>55</v>
      </c>
    </row>
    <row r="34" spans="2:27" ht="30" customHeight="1">
      <c r="B34" s="153" t="s">
        <v>15</v>
      </c>
      <c r="C34" s="153"/>
      <c r="D34" s="153"/>
      <c r="E34" s="97">
        <f>UTI!E29</f>
        <v>0</v>
      </c>
      <c r="F34" s="82" t="e">
        <f>E34/M34</f>
        <v>#DIV/0!</v>
      </c>
      <c r="G34" s="97">
        <f>UTI!G29</f>
        <v>0</v>
      </c>
      <c r="H34" s="82" t="e">
        <f>G34/M34</f>
        <v>#DIV/0!</v>
      </c>
      <c r="I34" s="29" t="e">
        <f>SUM(F34,H34)</f>
        <v>#DIV/0!</v>
      </c>
      <c r="J34" s="97">
        <f>UTI!J29</f>
        <v>0</v>
      </c>
      <c r="K34" s="82" t="e">
        <f>J34/M34</f>
        <v>#DIV/0!</v>
      </c>
      <c r="L34" s="82" t="e">
        <f>K34</f>
        <v>#DIV/0!</v>
      </c>
      <c r="M34" s="98">
        <f>SUM(E34,G34,J34)</f>
        <v>0</v>
      </c>
      <c r="P34" s="153" t="s">
        <v>15</v>
      </c>
      <c r="Q34" s="153"/>
      <c r="R34" s="153"/>
      <c r="S34" s="77">
        <f>Maternidade!E29</f>
        <v>22</v>
      </c>
      <c r="T34" s="82">
        <f>S34/AA34</f>
        <v>0.4</v>
      </c>
      <c r="U34" s="77">
        <f>Maternidade!G29</f>
        <v>33</v>
      </c>
      <c r="V34" s="82">
        <f>U34/AA34</f>
        <v>0.6</v>
      </c>
      <c r="W34" s="29">
        <f>SUM(T34,V34)</f>
        <v>1</v>
      </c>
      <c r="X34" s="77">
        <f>Maternidade!J29</f>
        <v>0</v>
      </c>
      <c r="Y34" s="82">
        <f>X34/AA34</f>
        <v>0</v>
      </c>
      <c r="Z34" s="80">
        <f>Y34</f>
        <v>0</v>
      </c>
      <c r="AA34" s="81">
        <f>SUM(S34,U34,X34)</f>
        <v>55</v>
      </c>
    </row>
    <row r="35" spans="2:27" ht="23.1" customHeight="1">
      <c r="B35" s="154" t="s">
        <v>12</v>
      </c>
      <c r="C35" s="154"/>
      <c r="D35" s="154"/>
      <c r="E35" s="97">
        <f>UTI!E30</f>
        <v>0</v>
      </c>
      <c r="F35" s="28" t="e">
        <f>E35/M35</f>
        <v>#DIV/0!</v>
      </c>
      <c r="G35" s="97">
        <f>UTI!G30</f>
        <v>0</v>
      </c>
      <c r="H35" s="28" t="e">
        <f>G35/M35</f>
        <v>#DIV/0!</v>
      </c>
      <c r="I35" s="29" t="e">
        <f>SUM(F35,H35)</f>
        <v>#DIV/0!</v>
      </c>
      <c r="J35" s="97">
        <f>UTI!J30</f>
        <v>0</v>
      </c>
      <c r="K35" s="28" t="e">
        <f>J35/M35</f>
        <v>#DIV/0!</v>
      </c>
      <c r="L35" s="82" t="e">
        <f>K35</f>
        <v>#DIV/0!</v>
      </c>
      <c r="M35" s="98">
        <f>SUM(E35,G35,J35)</f>
        <v>0</v>
      </c>
      <c r="P35" s="154" t="s">
        <v>12</v>
      </c>
      <c r="Q35" s="154"/>
      <c r="R35" s="154"/>
      <c r="S35" s="77">
        <f>Maternidade!E30</f>
        <v>66</v>
      </c>
      <c r="T35" s="28">
        <f>S35/AA35</f>
        <v>0.4</v>
      </c>
      <c r="U35" s="77">
        <f>Maternidade!G30</f>
        <v>99</v>
      </c>
      <c r="V35" s="28">
        <f>U35/AA35</f>
        <v>0.6</v>
      </c>
      <c r="W35" s="29">
        <f>SUM(T35,V35)</f>
        <v>1</v>
      </c>
      <c r="X35" s="77">
        <f>Maternidade!J30</f>
        <v>0</v>
      </c>
      <c r="Y35" s="28">
        <f>X35/AA35</f>
        <v>0</v>
      </c>
      <c r="Z35" s="80">
        <f>Y35</f>
        <v>0</v>
      </c>
      <c r="AA35" s="81">
        <f>SUM(S35,U35,X35)</f>
        <v>165</v>
      </c>
    </row>
    <row r="36" spans="2:27" ht="23.1" customHeight="1">
      <c r="B36" s="154" t="s">
        <v>13</v>
      </c>
      <c r="C36" s="154"/>
      <c r="D36" s="154"/>
      <c r="E36" s="54"/>
      <c r="F36" s="91"/>
      <c r="G36" s="91"/>
      <c r="H36" s="91"/>
      <c r="I36" s="92" t="e">
        <f>I35</f>
        <v>#DIV/0!</v>
      </c>
      <c r="J36" s="93"/>
      <c r="K36" s="94"/>
      <c r="L36" s="95" t="e">
        <f>L35</f>
        <v>#DIV/0!</v>
      </c>
      <c r="M36" s="96" t="e">
        <f>SUM(I36,L36)</f>
        <v>#DIV/0!</v>
      </c>
      <c r="P36" s="154" t="s">
        <v>13</v>
      </c>
      <c r="Q36" s="154"/>
      <c r="R36" s="154"/>
      <c r="S36" s="54"/>
      <c r="T36" s="91"/>
      <c r="U36" s="91"/>
      <c r="V36" s="91"/>
      <c r="W36" s="92">
        <f>W35</f>
        <v>1</v>
      </c>
      <c r="X36" s="93"/>
      <c r="Y36" s="94"/>
      <c r="Z36" s="95">
        <f>Z35</f>
        <v>0</v>
      </c>
      <c r="AA36" s="96">
        <f>SUM(W36,Z36)</f>
        <v>1</v>
      </c>
    </row>
    <row r="37" spans="2:27" ht="23.1" customHeight="1"/>
    <row r="38" spans="2:27" ht="23.1" customHeight="1"/>
    <row r="39" spans="2:27" ht="23.1" customHeight="1"/>
    <row r="40" spans="2:27" ht="23.1" customHeight="1"/>
    <row r="41" spans="2:27" ht="23.1" customHeight="1"/>
  </sheetData>
  <mergeCells count="59">
    <mergeCell ref="B2:AA2"/>
    <mergeCell ref="B3:AA3"/>
    <mergeCell ref="B4:F4"/>
    <mergeCell ref="B5:M5"/>
    <mergeCell ref="P5:AA5"/>
    <mergeCell ref="B6:D6"/>
    <mergeCell ref="P6:R6"/>
    <mergeCell ref="B7:D7"/>
    <mergeCell ref="P7:R7"/>
    <mergeCell ref="B8:D8"/>
    <mergeCell ref="P8:R8"/>
    <mergeCell ref="B9:D9"/>
    <mergeCell ref="P9:R9"/>
    <mergeCell ref="B10:D10"/>
    <mergeCell ref="P10:R10"/>
    <mergeCell ref="B11:D11"/>
    <mergeCell ref="P11:R11"/>
    <mergeCell ref="B14:M14"/>
    <mergeCell ref="P14:AA14"/>
    <mergeCell ref="B15:D15"/>
    <mergeCell ref="P15:R15"/>
    <mergeCell ref="B16:D16"/>
    <mergeCell ref="P16:R16"/>
    <mergeCell ref="B17:D17"/>
    <mergeCell ref="P17:R17"/>
    <mergeCell ref="B18:D18"/>
    <mergeCell ref="P18:R18"/>
    <mergeCell ref="B19:D19"/>
    <mergeCell ref="P19:R19"/>
    <mergeCell ref="B20:D20"/>
    <mergeCell ref="P20:R20"/>
    <mergeCell ref="B22:M22"/>
    <mergeCell ref="P22:AA22"/>
    <mergeCell ref="B23:D23"/>
    <mergeCell ref="P23:R23"/>
    <mergeCell ref="B24:D24"/>
    <mergeCell ref="P24:R24"/>
    <mergeCell ref="B25:D25"/>
    <mergeCell ref="P25:R25"/>
    <mergeCell ref="B26:D26"/>
    <mergeCell ref="P26:R26"/>
    <mergeCell ref="B27:D27"/>
    <mergeCell ref="P27:R27"/>
    <mergeCell ref="B28:D28"/>
    <mergeCell ref="P28:R28"/>
    <mergeCell ref="B30:M30"/>
    <mergeCell ref="P30:AA30"/>
    <mergeCell ref="B31:D31"/>
    <mergeCell ref="P31:R31"/>
    <mergeCell ref="B32:D32"/>
    <mergeCell ref="P32:R32"/>
    <mergeCell ref="B33:D33"/>
    <mergeCell ref="P33:R33"/>
    <mergeCell ref="B34:D34"/>
    <mergeCell ref="P34:R34"/>
    <mergeCell ref="B35:D35"/>
    <mergeCell ref="P35:R35"/>
    <mergeCell ref="B36:D36"/>
    <mergeCell ref="P36:R36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3D69B"/>
  </sheetPr>
  <dimension ref="A1:AMK38"/>
  <sheetViews>
    <sheetView showGridLines="0" workbookViewId="0">
      <selection activeCell="M31" sqref="M31"/>
    </sheetView>
  </sheetViews>
  <sheetFormatPr defaultRowHeight="1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10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/>
    <row r="2" spans="2:27" ht="55.5" customHeight="1">
      <c r="B2" s="163" t="s">
        <v>23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2:27" ht="16.5" customHeight="1">
      <c r="B3" s="139" t="s">
        <v>68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2:27" ht="9.75" customHeight="1">
      <c r="B4" s="164"/>
      <c r="C4" s="164"/>
      <c r="D4" s="164"/>
      <c r="E4" s="164"/>
      <c r="F4" s="164"/>
      <c r="G4" s="63"/>
      <c r="H4" s="52"/>
      <c r="I4" s="52"/>
      <c r="J4" s="52"/>
      <c r="K4" s="52"/>
      <c r="L4" s="52"/>
      <c r="M4" s="52"/>
    </row>
    <row r="5" spans="2:27" ht="23.25" customHeight="1">
      <c r="B5" s="165" t="s">
        <v>85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64"/>
      <c r="P5" s="158" t="s">
        <v>112</v>
      </c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2:27" ht="30" customHeight="1">
      <c r="B6" s="162" t="s">
        <v>2</v>
      </c>
      <c r="C6" s="162"/>
      <c r="D6" s="162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7" t="s">
        <v>9</v>
      </c>
      <c r="L6" s="68" t="s">
        <v>111</v>
      </c>
      <c r="M6" s="65" t="s">
        <v>10</v>
      </c>
      <c r="P6" s="155" t="s">
        <v>2</v>
      </c>
      <c r="Q6" s="155"/>
      <c r="R6" s="155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27" customHeight="1">
      <c r="B7" s="159" t="s">
        <v>17</v>
      </c>
      <c r="C7" s="159"/>
      <c r="D7" s="159"/>
      <c r="E7" s="72">
        <f>SUM(E15,E22,E29,S29,S22,S15,S7)</f>
        <v>0</v>
      </c>
      <c r="F7" s="73" t="e">
        <f>E7/M7</f>
        <v>#DIV/0!</v>
      </c>
      <c r="G7" s="72">
        <f>SUM(G15,G22,G29,U29,U22,U15,U7)</f>
        <v>0</v>
      </c>
      <c r="H7" s="73" t="e">
        <f>G7/M7</f>
        <v>#DIV/0!</v>
      </c>
      <c r="I7" s="75" t="e">
        <f>H7</f>
        <v>#DIV/0!</v>
      </c>
      <c r="J7" s="72">
        <f>SUM(J15,J22,J29,X29,X22,X15,X7)</f>
        <v>0</v>
      </c>
      <c r="K7" s="75" t="e">
        <f>J7/M7</f>
        <v>#DIV/0!</v>
      </c>
      <c r="L7" s="75" t="e">
        <f>K7</f>
        <v>#DIV/0!</v>
      </c>
      <c r="M7" s="76">
        <v>0</v>
      </c>
      <c r="P7" s="156" t="s">
        <v>17</v>
      </c>
      <c r="Q7" s="156"/>
      <c r="R7" s="156"/>
      <c r="S7" s="77">
        <f>'Int. Clínica Médica'!E49</f>
        <v>0</v>
      </c>
      <c r="T7" s="78" t="e">
        <f>S7/AA7</f>
        <v>#DIV/0!</v>
      </c>
      <c r="U7" s="77">
        <f>'Int. Clínica Médica'!G49</f>
        <v>0</v>
      </c>
      <c r="V7" s="78" t="e">
        <f>U7/AA7</f>
        <v>#DIV/0!</v>
      </c>
      <c r="W7" s="79" t="e">
        <f>SUM(T7,V7)</f>
        <v>#DIV/0!</v>
      </c>
      <c r="X7" s="77">
        <f>'Int. Clínica Médica'!J49</f>
        <v>0</v>
      </c>
      <c r="Y7" s="80" t="e">
        <f>X7/AA7</f>
        <v>#DIV/0!</v>
      </c>
      <c r="Z7" s="80" t="e">
        <f>Y7</f>
        <v>#DIV/0!</v>
      </c>
      <c r="AA7" s="81">
        <f>SUM(S7,U7,X7)</f>
        <v>0</v>
      </c>
    </row>
    <row r="8" spans="2:27" ht="26.25" customHeight="1">
      <c r="B8" s="159" t="s">
        <v>20</v>
      </c>
      <c r="C8" s="159"/>
      <c r="D8" s="159"/>
      <c r="E8" s="72">
        <f>SUM(E16,E23,E30,S30,S23,S16,S8)</f>
        <v>0</v>
      </c>
      <c r="F8" s="75" t="e">
        <f>E8/M8</f>
        <v>#DIV/0!</v>
      </c>
      <c r="G8" s="72">
        <f>SUM(G16,G23,G30,U30,U23,U16,U8)</f>
        <v>0</v>
      </c>
      <c r="H8" s="75" t="e">
        <f>G8/M8</f>
        <v>#DIV/0!</v>
      </c>
      <c r="I8" s="75" t="e">
        <f>H8</f>
        <v>#DIV/0!</v>
      </c>
      <c r="J8" s="72">
        <f>SUM(J16,J23,J30,X30,X23,X16,X8)</f>
        <v>0</v>
      </c>
      <c r="K8" s="75" t="e">
        <f>J8/M8</f>
        <v>#DIV/0!</v>
      </c>
      <c r="L8" s="75" t="e">
        <f>K8</f>
        <v>#DIV/0!</v>
      </c>
      <c r="M8" s="76">
        <v>0</v>
      </c>
      <c r="P8" s="153" t="s">
        <v>20</v>
      </c>
      <c r="Q8" s="153"/>
      <c r="R8" s="153"/>
      <c r="S8" s="77">
        <f>'Int. Clínica Médica'!E50</f>
        <v>0</v>
      </c>
      <c r="T8" s="82" t="e">
        <f>S8/AA8</f>
        <v>#DIV/0!</v>
      </c>
      <c r="U8" s="77">
        <f>'Int. Clínica Médica'!G50</f>
        <v>0</v>
      </c>
      <c r="V8" s="82" t="e">
        <f>U8/AA8</f>
        <v>#DIV/0!</v>
      </c>
      <c r="W8" s="29" t="e">
        <f>SUM(T8,V8)</f>
        <v>#DIV/0!</v>
      </c>
      <c r="X8" s="77">
        <f>'Int. Clínica Médica'!J50</f>
        <v>0</v>
      </c>
      <c r="Y8" s="82" t="e">
        <f>X8/AA8</f>
        <v>#DIV/0!</v>
      </c>
      <c r="Z8" s="80" t="e">
        <f>Y8</f>
        <v>#DIV/0!</v>
      </c>
      <c r="AA8" s="81">
        <f>SUM(S8,U8,X8)</f>
        <v>0</v>
      </c>
    </row>
    <row r="9" spans="2:27" ht="23.1" customHeight="1">
      <c r="B9" s="160" t="s">
        <v>12</v>
      </c>
      <c r="C9" s="160"/>
      <c r="D9" s="160"/>
      <c r="E9" s="72">
        <f>SUM(E7:E8)</f>
        <v>0</v>
      </c>
      <c r="F9" s="83" t="e">
        <f>E9/M9</f>
        <v>#DIV/0!</v>
      </c>
      <c r="G9" s="72">
        <f>SUM(G7:G8)</f>
        <v>0</v>
      </c>
      <c r="H9" s="83" t="e">
        <f>G9/M9</f>
        <v>#DIV/0!</v>
      </c>
      <c r="I9" s="75" t="e">
        <f>H9</f>
        <v>#DIV/0!</v>
      </c>
      <c r="J9" s="72">
        <f>SUM(J7:J8)</f>
        <v>0</v>
      </c>
      <c r="K9" s="83" t="e">
        <f>J9/M9</f>
        <v>#DIV/0!</v>
      </c>
      <c r="L9" s="75" t="e">
        <f>K9</f>
        <v>#DIV/0!</v>
      </c>
      <c r="M9" s="76">
        <v>0</v>
      </c>
      <c r="P9" s="154" t="s">
        <v>12</v>
      </c>
      <c r="Q9" s="154"/>
      <c r="R9" s="154"/>
      <c r="S9" s="77">
        <f>'Int. Clínica Médica'!E51</f>
        <v>0</v>
      </c>
      <c r="T9" s="28" t="e">
        <f>S9/AA9</f>
        <v>#DIV/0!</v>
      </c>
      <c r="U9" s="77">
        <f>'Int. Clínica Médica'!G51</f>
        <v>0</v>
      </c>
      <c r="V9" s="28" t="e">
        <f>U9/AA9</f>
        <v>#DIV/0!</v>
      </c>
      <c r="W9" s="29" t="e">
        <f>SUM(T9,V9)</f>
        <v>#DIV/0!</v>
      </c>
      <c r="X9" s="77">
        <f>'Int. Clínica Médica'!J51</f>
        <v>0</v>
      </c>
      <c r="Y9" s="28" t="e">
        <f>X9/AA9</f>
        <v>#DIV/0!</v>
      </c>
      <c r="Z9" s="80" t="e">
        <f>Y9</f>
        <v>#DIV/0!</v>
      </c>
      <c r="AA9" s="81">
        <f>SUM(S9,U9,X9)</f>
        <v>0</v>
      </c>
    </row>
    <row r="10" spans="2:27" ht="23.1" customHeight="1">
      <c r="B10" s="161" t="s">
        <v>13</v>
      </c>
      <c r="C10" s="161"/>
      <c r="D10" s="161"/>
      <c r="E10" s="84"/>
      <c r="F10" s="85"/>
      <c r="G10" s="85"/>
      <c r="H10" s="85"/>
      <c r="I10" s="86" t="e">
        <f>I9</f>
        <v>#DIV/0!</v>
      </c>
      <c r="J10" s="87"/>
      <c r="K10" s="88"/>
      <c r="L10" s="89" t="e">
        <f>L9</f>
        <v>#DIV/0!</v>
      </c>
      <c r="M10" s="90" t="e">
        <f>SUM(I10,L10)</f>
        <v>#DIV/0!</v>
      </c>
      <c r="P10" s="154" t="s">
        <v>13</v>
      </c>
      <c r="Q10" s="154"/>
      <c r="R10" s="154"/>
      <c r="S10" s="54"/>
      <c r="T10" s="91"/>
      <c r="U10" s="91"/>
      <c r="V10" s="91"/>
      <c r="W10" s="92" t="e">
        <f>W9</f>
        <v>#DIV/0!</v>
      </c>
      <c r="X10" s="93"/>
      <c r="Y10" s="94"/>
      <c r="Z10" s="95" t="e">
        <f>Z9</f>
        <v>#DIV/0!</v>
      </c>
      <c r="AA10" s="96" t="e">
        <f>SUM(W10,Z10)</f>
        <v>#DIV/0!</v>
      </c>
    </row>
    <row r="11" spans="2:27" ht="23.1" customHeight="1"/>
    <row r="12" spans="2:27" ht="23.1" customHeight="1"/>
    <row r="13" spans="2:27" ht="23.1" customHeight="1">
      <c r="B13" s="158" t="s">
        <v>96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P13" s="158" t="s">
        <v>114</v>
      </c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</row>
    <row r="14" spans="2:27" ht="27" customHeight="1">
      <c r="B14" s="155" t="s">
        <v>2</v>
      </c>
      <c r="C14" s="155"/>
      <c r="D14" s="155"/>
      <c r="E14" s="69" t="s">
        <v>3</v>
      </c>
      <c r="F14" s="69" t="s">
        <v>4</v>
      </c>
      <c r="G14" s="69" t="s">
        <v>5</v>
      </c>
      <c r="H14" s="69" t="s">
        <v>6</v>
      </c>
      <c r="I14" s="70" t="s">
        <v>110</v>
      </c>
      <c r="J14" s="69" t="s">
        <v>8</v>
      </c>
      <c r="K14" s="97" t="s">
        <v>9</v>
      </c>
      <c r="L14" s="71" t="s">
        <v>111</v>
      </c>
      <c r="M14" s="69" t="s">
        <v>10</v>
      </c>
      <c r="P14" s="155" t="s">
        <v>2</v>
      </c>
      <c r="Q14" s="155"/>
      <c r="R14" s="155"/>
      <c r="S14" s="69" t="s">
        <v>3</v>
      </c>
      <c r="T14" s="69" t="s">
        <v>4</v>
      </c>
      <c r="U14" s="69" t="s">
        <v>5</v>
      </c>
      <c r="V14" s="69" t="s">
        <v>6</v>
      </c>
      <c r="W14" s="70" t="s">
        <v>110</v>
      </c>
      <c r="X14" s="69" t="s">
        <v>8</v>
      </c>
      <c r="Y14" s="97" t="s">
        <v>9</v>
      </c>
      <c r="Z14" s="71" t="s">
        <v>111</v>
      </c>
      <c r="AA14" s="69" t="s">
        <v>10</v>
      </c>
    </row>
    <row r="15" spans="2:27" ht="27.75" customHeight="1">
      <c r="B15" s="156" t="s">
        <v>17</v>
      </c>
      <c r="C15" s="156"/>
      <c r="D15" s="156"/>
      <c r="E15" s="77">
        <f>AME!E49</f>
        <v>0</v>
      </c>
      <c r="F15" s="78" t="e">
        <f>E15/M15</f>
        <v>#DIV/0!</v>
      </c>
      <c r="G15" s="77">
        <f>AME!G49</f>
        <v>0</v>
      </c>
      <c r="H15" s="78" t="e">
        <f>G15/M15</f>
        <v>#DIV/0!</v>
      </c>
      <c r="I15" s="79" t="e">
        <f>SUM(F15,H15)</f>
        <v>#DIV/0!</v>
      </c>
      <c r="J15" s="77">
        <f>AME!J49</f>
        <v>0</v>
      </c>
      <c r="K15" s="80" t="e">
        <f>J15/M15</f>
        <v>#DIV/0!</v>
      </c>
      <c r="L15" s="80" t="e">
        <f>K15</f>
        <v>#DIV/0!</v>
      </c>
      <c r="M15" s="81">
        <v>0</v>
      </c>
      <c r="P15" s="156" t="s">
        <v>17</v>
      </c>
      <c r="Q15" s="156"/>
      <c r="R15" s="156"/>
      <c r="S15" s="77">
        <f>'Int. Clínica Cirúrgica'!E49</f>
        <v>0</v>
      </c>
      <c r="T15" s="78" t="e">
        <f>S15/AA15</f>
        <v>#DIV/0!</v>
      </c>
      <c r="U15" s="77">
        <f>'Int. Clínica Cirúrgica'!G49</f>
        <v>0</v>
      </c>
      <c r="V15" s="78" t="e">
        <f>U15/AA15</f>
        <v>#DIV/0!</v>
      </c>
      <c r="W15" s="79" t="e">
        <f>SUM(T15,V15)</f>
        <v>#DIV/0!</v>
      </c>
      <c r="X15" s="77">
        <f>'Int. Clínica Cirúrgica'!J49</f>
        <v>0</v>
      </c>
      <c r="Y15" s="80" t="e">
        <f>X15/AA15</f>
        <v>#DIV/0!</v>
      </c>
      <c r="Z15" s="80" t="e">
        <f>Y15</f>
        <v>#DIV/0!</v>
      </c>
      <c r="AA15" s="81">
        <f>SUM(S15,U15,X15)</f>
        <v>0</v>
      </c>
    </row>
    <row r="16" spans="2:27" ht="29.25" customHeight="1">
      <c r="B16" s="153" t="s">
        <v>20</v>
      </c>
      <c r="C16" s="153"/>
      <c r="D16" s="153"/>
      <c r="E16" s="77">
        <f>AME!E50</f>
        <v>0</v>
      </c>
      <c r="F16" s="82" t="e">
        <f>E16/M16</f>
        <v>#DIV/0!</v>
      </c>
      <c r="G16" s="77">
        <f>AME!G50</f>
        <v>0</v>
      </c>
      <c r="H16" s="82" t="e">
        <f>G16/M16</f>
        <v>#DIV/0!</v>
      </c>
      <c r="I16" s="29" t="e">
        <f>SUM(F16,H16)</f>
        <v>#DIV/0!</v>
      </c>
      <c r="J16" s="77">
        <f>AME!J50</f>
        <v>0</v>
      </c>
      <c r="K16" s="82" t="e">
        <f>J16/M16</f>
        <v>#DIV/0!</v>
      </c>
      <c r="L16" s="80" t="e">
        <f>K16</f>
        <v>#DIV/0!</v>
      </c>
      <c r="M16" s="81">
        <v>0</v>
      </c>
      <c r="P16" s="153" t="s">
        <v>20</v>
      </c>
      <c r="Q16" s="153"/>
      <c r="R16" s="153"/>
      <c r="S16" s="77">
        <f>'Int. Clínica Cirúrgica'!E50</f>
        <v>0</v>
      </c>
      <c r="T16" s="82" t="e">
        <f>S16/AA16</f>
        <v>#DIV/0!</v>
      </c>
      <c r="U16" s="77">
        <f>'Int. Clínica Cirúrgica'!G50</f>
        <v>0</v>
      </c>
      <c r="V16" s="82" t="e">
        <f>U16/AA16</f>
        <v>#DIV/0!</v>
      </c>
      <c r="W16" s="29" t="e">
        <f>SUM(T16,V16)</f>
        <v>#DIV/0!</v>
      </c>
      <c r="X16" s="77">
        <f>'Int. Clínica Cirúrgica'!J50</f>
        <v>0</v>
      </c>
      <c r="Y16" s="82" t="e">
        <f>X16/AA16</f>
        <v>#DIV/0!</v>
      </c>
      <c r="Z16" s="80" t="e">
        <f>Y16</f>
        <v>#DIV/0!</v>
      </c>
      <c r="AA16" s="81">
        <f>SUM(S16,U16,X16)</f>
        <v>0</v>
      </c>
    </row>
    <row r="17" spans="2:27" ht="23.1" customHeight="1">
      <c r="B17" s="154" t="s">
        <v>12</v>
      </c>
      <c r="C17" s="154"/>
      <c r="D17" s="154"/>
      <c r="E17" s="77">
        <f>AME!E51</f>
        <v>0</v>
      </c>
      <c r="F17" s="28" t="e">
        <f>E17/M17</f>
        <v>#DIV/0!</v>
      </c>
      <c r="G17" s="77">
        <f>AME!G51</f>
        <v>0</v>
      </c>
      <c r="H17" s="28" t="e">
        <f>G17/M17</f>
        <v>#DIV/0!</v>
      </c>
      <c r="I17" s="29" t="e">
        <f>SUM(F17,H17)</f>
        <v>#DIV/0!</v>
      </c>
      <c r="J17" s="77">
        <f>AME!J51</f>
        <v>0</v>
      </c>
      <c r="K17" s="28" t="e">
        <f>J17/M17</f>
        <v>#DIV/0!</v>
      </c>
      <c r="L17" s="80" t="e">
        <f>K17</f>
        <v>#DIV/0!</v>
      </c>
      <c r="M17" s="81">
        <v>0</v>
      </c>
      <c r="P17" s="154" t="s">
        <v>12</v>
      </c>
      <c r="Q17" s="154"/>
      <c r="R17" s="154"/>
      <c r="S17" s="77">
        <f>'Int. Clínica Cirúrgica'!E51</f>
        <v>0</v>
      </c>
      <c r="T17" s="28" t="e">
        <f>S17/AA17</f>
        <v>#DIV/0!</v>
      </c>
      <c r="U17" s="77">
        <f>'Int. Clínica Cirúrgica'!G51</f>
        <v>0</v>
      </c>
      <c r="V17" s="28" t="e">
        <f>U17/AA17</f>
        <v>#DIV/0!</v>
      </c>
      <c r="W17" s="29" t="e">
        <f>SUM(T17,V17)</f>
        <v>#DIV/0!</v>
      </c>
      <c r="X17" s="77">
        <f>'Int. Clínica Cirúrgica'!J51</f>
        <v>0</v>
      </c>
      <c r="Y17" s="28" t="e">
        <f>X17/AA17</f>
        <v>#DIV/0!</v>
      </c>
      <c r="Z17" s="80" t="e">
        <f>Y17</f>
        <v>#DIV/0!</v>
      </c>
      <c r="AA17" s="81">
        <f>SUM(S17,U17,X17)</f>
        <v>0</v>
      </c>
    </row>
    <row r="18" spans="2:27" ht="23.1" customHeight="1">
      <c r="B18" s="154" t="s">
        <v>13</v>
      </c>
      <c r="C18" s="154"/>
      <c r="D18" s="154"/>
      <c r="E18" s="54"/>
      <c r="F18" s="91"/>
      <c r="G18" s="91"/>
      <c r="H18" s="91"/>
      <c r="I18" s="92" t="e">
        <f>I17</f>
        <v>#DIV/0!</v>
      </c>
      <c r="J18" s="93"/>
      <c r="K18" s="94"/>
      <c r="L18" s="95" t="e">
        <f>L17</f>
        <v>#DIV/0!</v>
      </c>
      <c r="M18" s="96" t="e">
        <f>SUM(I18,L18)</f>
        <v>#DIV/0!</v>
      </c>
      <c r="P18" s="154" t="s">
        <v>13</v>
      </c>
      <c r="Q18" s="154"/>
      <c r="R18" s="154"/>
      <c r="S18" s="54"/>
      <c r="T18" s="91"/>
      <c r="U18" s="91"/>
      <c r="V18" s="91"/>
      <c r="W18" s="92" t="e">
        <f>W17</f>
        <v>#DIV/0!</v>
      </c>
      <c r="X18" s="93"/>
      <c r="Y18" s="94"/>
      <c r="Z18" s="95" t="e">
        <f>Z17</f>
        <v>#DIV/0!</v>
      </c>
      <c r="AA18" s="96" t="e">
        <f>SUM(W18,Z18)</f>
        <v>#DIV/0!</v>
      </c>
    </row>
    <row r="19" spans="2:27" ht="23.1" customHeight="1"/>
    <row r="20" spans="2:27" ht="23.1" customHeight="1">
      <c r="B20" s="157" t="s">
        <v>115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P20" s="158" t="s">
        <v>116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</row>
    <row r="21" spans="2:27" ht="27.75" customHeight="1">
      <c r="B21" s="155" t="s">
        <v>2</v>
      </c>
      <c r="C21" s="155"/>
      <c r="D21" s="155"/>
      <c r="E21" s="69" t="s">
        <v>3</v>
      </c>
      <c r="F21" s="69" t="s">
        <v>4</v>
      </c>
      <c r="G21" s="69" t="s">
        <v>5</v>
      </c>
      <c r="H21" s="69" t="s">
        <v>6</v>
      </c>
      <c r="I21" s="70" t="s">
        <v>110</v>
      </c>
      <c r="J21" s="69" t="s">
        <v>8</v>
      </c>
      <c r="K21" s="97" t="s">
        <v>9</v>
      </c>
      <c r="L21" s="71" t="s">
        <v>111</v>
      </c>
      <c r="M21" s="69" t="s">
        <v>10</v>
      </c>
      <c r="P21" s="155" t="s">
        <v>2</v>
      </c>
      <c r="Q21" s="155"/>
      <c r="R21" s="155"/>
      <c r="S21" s="69" t="s">
        <v>3</v>
      </c>
      <c r="T21" s="69" t="s">
        <v>4</v>
      </c>
      <c r="U21" s="69" t="s">
        <v>5</v>
      </c>
      <c r="V21" s="69" t="s">
        <v>6</v>
      </c>
      <c r="W21" s="70" t="s">
        <v>110</v>
      </c>
      <c r="X21" s="69" t="s">
        <v>8</v>
      </c>
      <c r="Y21" s="97" t="s">
        <v>9</v>
      </c>
      <c r="Z21" s="71" t="s">
        <v>111</v>
      </c>
      <c r="AA21" s="69" t="s">
        <v>10</v>
      </c>
    </row>
    <row r="22" spans="2:27" ht="32.25" customHeight="1">
      <c r="B22" s="156" t="s">
        <v>17</v>
      </c>
      <c r="C22" s="156"/>
      <c r="D22" s="156"/>
      <c r="E22" s="97">
        <f>PS!E49</f>
        <v>0</v>
      </c>
      <c r="F22" s="27" t="e">
        <f>E22/M22</f>
        <v>#DIV/0!</v>
      </c>
      <c r="G22" s="97">
        <f>PS!G49</f>
        <v>0</v>
      </c>
      <c r="H22" s="27" t="e">
        <f>G22/M22</f>
        <v>#DIV/0!</v>
      </c>
      <c r="I22" s="29" t="e">
        <f>SUM(F22,H22)</f>
        <v>#DIV/0!</v>
      </c>
      <c r="J22" s="97">
        <f>PS!J49</f>
        <v>0</v>
      </c>
      <c r="K22" s="82" t="e">
        <f>J22/M22</f>
        <v>#DIV/0!</v>
      </c>
      <c r="L22" s="82" t="e">
        <f>K22</f>
        <v>#DIV/0!</v>
      </c>
      <c r="M22" s="81">
        <v>0</v>
      </c>
      <c r="P22" s="156" t="s">
        <v>17</v>
      </c>
      <c r="Q22" s="156"/>
      <c r="R22" s="156"/>
      <c r="S22" s="77">
        <f>'Int. Pediatria'!E49</f>
        <v>0</v>
      </c>
      <c r="T22" s="78" t="e">
        <f>S22/AA22</f>
        <v>#DIV/0!</v>
      </c>
      <c r="U22" s="77">
        <f>'Int. Pediatria'!G49</f>
        <v>0</v>
      </c>
      <c r="V22" s="78" t="e">
        <f>U22/AA22</f>
        <v>#DIV/0!</v>
      </c>
      <c r="W22" s="79" t="e">
        <f>SUM(T22,V22)</f>
        <v>#DIV/0!</v>
      </c>
      <c r="X22" s="77">
        <f>'Int. Pediatria'!J49</f>
        <v>0</v>
      </c>
      <c r="Y22" s="80" t="e">
        <f>X22/AA22</f>
        <v>#DIV/0!</v>
      </c>
      <c r="Z22" s="80" t="e">
        <f>Y22</f>
        <v>#DIV/0!</v>
      </c>
      <c r="AA22" s="81">
        <f>SUM(S22,U22,X22)</f>
        <v>0</v>
      </c>
    </row>
    <row r="23" spans="2:27" ht="28.5" customHeight="1">
      <c r="B23" s="153" t="s">
        <v>20</v>
      </c>
      <c r="C23" s="153"/>
      <c r="D23" s="153"/>
      <c r="E23" s="97">
        <f>PS!E50</f>
        <v>0</v>
      </c>
      <c r="F23" s="82" t="e">
        <f>E23/M23</f>
        <v>#DIV/0!</v>
      </c>
      <c r="G23" s="97">
        <f>PS!G50</f>
        <v>0</v>
      </c>
      <c r="H23" s="82" t="e">
        <f>G23/M23</f>
        <v>#DIV/0!</v>
      </c>
      <c r="I23" s="29" t="e">
        <f>SUM(F23,H23)</f>
        <v>#DIV/0!</v>
      </c>
      <c r="J23" s="97">
        <f>PS!J50</f>
        <v>0</v>
      </c>
      <c r="K23" s="82" t="e">
        <f>J23/M23</f>
        <v>#DIV/0!</v>
      </c>
      <c r="L23" s="82" t="e">
        <f>K23</f>
        <v>#DIV/0!</v>
      </c>
      <c r="M23" s="81">
        <v>0</v>
      </c>
      <c r="P23" s="153" t="s">
        <v>20</v>
      </c>
      <c r="Q23" s="153"/>
      <c r="R23" s="153"/>
      <c r="S23" s="77">
        <f>'Int. Pediatria'!E50</f>
        <v>0</v>
      </c>
      <c r="T23" s="82" t="e">
        <f>S23/AA23</f>
        <v>#DIV/0!</v>
      </c>
      <c r="U23" s="77">
        <f>'Int. Pediatria'!G50</f>
        <v>0</v>
      </c>
      <c r="V23" s="82" t="e">
        <f>U23/AA23</f>
        <v>#DIV/0!</v>
      </c>
      <c r="W23" s="29" t="e">
        <f>SUM(T23,V23)</f>
        <v>#DIV/0!</v>
      </c>
      <c r="X23" s="77">
        <f>'Int. Pediatria'!J50</f>
        <v>0</v>
      </c>
      <c r="Y23" s="82" t="e">
        <f>X23/AA23</f>
        <v>#DIV/0!</v>
      </c>
      <c r="Z23" s="80" t="e">
        <f>Y23</f>
        <v>#DIV/0!</v>
      </c>
      <c r="AA23" s="81">
        <f>SUM(S23,U23,X23)</f>
        <v>0</v>
      </c>
    </row>
    <row r="24" spans="2:27" ht="23.1" customHeight="1">
      <c r="B24" s="154" t="s">
        <v>12</v>
      </c>
      <c r="C24" s="154"/>
      <c r="D24" s="154"/>
      <c r="E24" s="97">
        <f>PS!E51</f>
        <v>0</v>
      </c>
      <c r="F24" s="28" t="e">
        <f>E24/M24</f>
        <v>#DIV/0!</v>
      </c>
      <c r="G24" s="97">
        <f>PS!G51</f>
        <v>0</v>
      </c>
      <c r="H24" s="28" t="e">
        <f>G24/M24</f>
        <v>#DIV/0!</v>
      </c>
      <c r="I24" s="29" t="e">
        <f>SUM(F24,H24)</f>
        <v>#DIV/0!</v>
      </c>
      <c r="J24" s="97">
        <f>PS!J51</f>
        <v>0</v>
      </c>
      <c r="K24" s="28" t="e">
        <f>J24/M24</f>
        <v>#DIV/0!</v>
      </c>
      <c r="L24" s="82" t="e">
        <f>K24</f>
        <v>#DIV/0!</v>
      </c>
      <c r="M24" s="81">
        <v>0</v>
      </c>
      <c r="P24" s="154" t="s">
        <v>12</v>
      </c>
      <c r="Q24" s="154"/>
      <c r="R24" s="154"/>
      <c r="S24" s="77">
        <f>'Int. Pediatria'!E51</f>
        <v>0</v>
      </c>
      <c r="T24" s="28" t="e">
        <f>S24/AA24</f>
        <v>#DIV/0!</v>
      </c>
      <c r="U24" s="77">
        <f>'Int. Pediatria'!G51</f>
        <v>0</v>
      </c>
      <c r="V24" s="28" t="e">
        <f>U24/AA24</f>
        <v>#DIV/0!</v>
      </c>
      <c r="W24" s="29" t="e">
        <f>SUM(T24,V24)</f>
        <v>#DIV/0!</v>
      </c>
      <c r="X24" s="77">
        <f>'Int. Pediatria'!J51</f>
        <v>0</v>
      </c>
      <c r="Y24" s="28" t="e">
        <f>X24/AA24</f>
        <v>#DIV/0!</v>
      </c>
      <c r="Z24" s="80" t="e">
        <f>Y24</f>
        <v>#DIV/0!</v>
      </c>
      <c r="AA24" s="81">
        <f>SUM(S24,U24,X24)</f>
        <v>0</v>
      </c>
    </row>
    <row r="25" spans="2:27" ht="23.1" customHeight="1">
      <c r="B25" s="154" t="s">
        <v>13</v>
      </c>
      <c r="C25" s="154"/>
      <c r="D25" s="154"/>
      <c r="E25" s="54"/>
      <c r="F25" s="91"/>
      <c r="G25" s="91"/>
      <c r="H25" s="91"/>
      <c r="I25" s="92" t="e">
        <f>I24</f>
        <v>#DIV/0!</v>
      </c>
      <c r="J25" s="93"/>
      <c r="K25" s="94"/>
      <c r="L25" s="95" t="e">
        <f>L24</f>
        <v>#DIV/0!</v>
      </c>
      <c r="M25" s="96" t="e">
        <f>SUM(I25,L25)</f>
        <v>#DIV/0!</v>
      </c>
      <c r="P25" s="154" t="s">
        <v>13</v>
      </c>
      <c r="Q25" s="154"/>
      <c r="R25" s="154"/>
      <c r="S25" s="54"/>
      <c r="T25" s="91"/>
      <c r="U25" s="91"/>
      <c r="V25" s="91"/>
      <c r="W25" s="92" t="e">
        <f>W24</f>
        <v>#DIV/0!</v>
      </c>
      <c r="X25" s="93"/>
      <c r="Y25" s="94"/>
      <c r="Z25" s="95" t="e">
        <f>Z24</f>
        <v>#DIV/0!</v>
      </c>
      <c r="AA25" s="96" t="e">
        <f>SUM(W25,Z25)</f>
        <v>#DIV/0!</v>
      </c>
    </row>
    <row r="26" spans="2:27" ht="23.1" customHeight="1"/>
    <row r="27" spans="2:27" ht="23.1" customHeight="1">
      <c r="B27" s="157" t="s">
        <v>98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P27" s="158" t="s">
        <v>117</v>
      </c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</row>
    <row r="28" spans="2:27" ht="29.25" customHeight="1">
      <c r="B28" s="155" t="s">
        <v>2</v>
      </c>
      <c r="C28" s="155"/>
      <c r="D28" s="155"/>
      <c r="E28" s="69" t="s">
        <v>3</v>
      </c>
      <c r="F28" s="69" t="s">
        <v>4</v>
      </c>
      <c r="G28" s="69" t="s">
        <v>5</v>
      </c>
      <c r="H28" s="69" t="s">
        <v>6</v>
      </c>
      <c r="I28" s="70" t="s">
        <v>110</v>
      </c>
      <c r="J28" s="69" t="s">
        <v>8</v>
      </c>
      <c r="K28" s="97" t="s">
        <v>9</v>
      </c>
      <c r="L28" s="71" t="s">
        <v>111</v>
      </c>
      <c r="M28" s="69" t="s">
        <v>10</v>
      </c>
      <c r="P28" s="155" t="s">
        <v>2</v>
      </c>
      <c r="Q28" s="155"/>
      <c r="R28" s="155"/>
      <c r="S28" s="69" t="s">
        <v>3</v>
      </c>
      <c r="T28" s="69" t="s">
        <v>4</v>
      </c>
      <c r="U28" s="69" t="s">
        <v>5</v>
      </c>
      <c r="V28" s="69" t="s">
        <v>6</v>
      </c>
      <c r="W28" s="70" t="s">
        <v>110</v>
      </c>
      <c r="X28" s="69" t="s">
        <v>8</v>
      </c>
      <c r="Y28" s="97" t="s">
        <v>9</v>
      </c>
      <c r="Z28" s="71" t="s">
        <v>111</v>
      </c>
      <c r="AA28" s="69" t="s">
        <v>10</v>
      </c>
    </row>
    <row r="29" spans="2:27" ht="29.25" customHeight="1">
      <c r="B29" s="156" t="s">
        <v>17</v>
      </c>
      <c r="C29" s="156"/>
      <c r="D29" s="156"/>
      <c r="E29" s="97">
        <f>UTI!E49</f>
        <v>0</v>
      </c>
      <c r="F29" s="27" t="e">
        <f>E29/M29</f>
        <v>#DIV/0!</v>
      </c>
      <c r="G29" s="97">
        <f>UTI!G49</f>
        <v>0</v>
      </c>
      <c r="H29" s="27" t="e">
        <f>G29/M29</f>
        <v>#DIV/0!</v>
      </c>
      <c r="I29" s="29" t="e">
        <f>SUM(F29,H29)</f>
        <v>#DIV/0!</v>
      </c>
      <c r="J29" s="97">
        <f>UTI!J49</f>
        <v>0</v>
      </c>
      <c r="K29" s="82" t="e">
        <f>J29/M29</f>
        <v>#DIV/0!</v>
      </c>
      <c r="L29" s="82" t="e">
        <f>K29</f>
        <v>#DIV/0!</v>
      </c>
      <c r="M29" s="81">
        <v>0</v>
      </c>
      <c r="P29" s="156" t="s">
        <v>17</v>
      </c>
      <c r="Q29" s="156"/>
      <c r="R29" s="156"/>
      <c r="S29" s="77">
        <f>Maternidade!E49</f>
        <v>0</v>
      </c>
      <c r="T29" s="78" t="e">
        <f>S29/AA29</f>
        <v>#DIV/0!</v>
      </c>
      <c r="U29" s="77">
        <f>Maternidade!G49</f>
        <v>0</v>
      </c>
      <c r="V29" s="78" t="e">
        <f>U29/AA29</f>
        <v>#DIV/0!</v>
      </c>
      <c r="W29" s="79" t="e">
        <f>SUM(T29,V29)</f>
        <v>#DIV/0!</v>
      </c>
      <c r="X29" s="77">
        <f>Maternidade!J49</f>
        <v>0</v>
      </c>
      <c r="Y29" s="80" t="e">
        <f>X29/AA29</f>
        <v>#DIV/0!</v>
      </c>
      <c r="Z29" s="80" t="e">
        <f>Y29</f>
        <v>#DIV/0!</v>
      </c>
      <c r="AA29" s="81">
        <f>SUM(S29,U29,X29)</f>
        <v>0</v>
      </c>
    </row>
    <row r="30" spans="2:27" ht="30" customHeight="1">
      <c r="B30" s="153" t="s">
        <v>20</v>
      </c>
      <c r="C30" s="153"/>
      <c r="D30" s="153"/>
      <c r="E30" s="97">
        <f>UTI!E50</f>
        <v>0</v>
      </c>
      <c r="F30" s="82" t="e">
        <f>E30/M30</f>
        <v>#DIV/0!</v>
      </c>
      <c r="G30" s="97">
        <f>UTI!G50</f>
        <v>0</v>
      </c>
      <c r="H30" s="82" t="e">
        <f>G30/M30</f>
        <v>#DIV/0!</v>
      </c>
      <c r="I30" s="29" t="e">
        <f>SUM(F30,H30)</f>
        <v>#DIV/0!</v>
      </c>
      <c r="J30" s="97">
        <f>UTI!J50</f>
        <v>0</v>
      </c>
      <c r="K30" s="82" t="e">
        <f>J30/M30</f>
        <v>#DIV/0!</v>
      </c>
      <c r="L30" s="82" t="e">
        <f>K30</f>
        <v>#DIV/0!</v>
      </c>
      <c r="M30" s="81">
        <v>0</v>
      </c>
      <c r="P30" s="153" t="s">
        <v>20</v>
      </c>
      <c r="Q30" s="153"/>
      <c r="R30" s="153"/>
      <c r="S30" s="77">
        <f>Maternidade!E50</f>
        <v>0</v>
      </c>
      <c r="T30" s="82" t="e">
        <f>S30/AA30</f>
        <v>#DIV/0!</v>
      </c>
      <c r="U30" s="77">
        <f>Maternidade!G50</f>
        <v>0</v>
      </c>
      <c r="V30" s="82" t="e">
        <f>U30/AA30</f>
        <v>#DIV/0!</v>
      </c>
      <c r="W30" s="29" t="e">
        <f>SUM(T30,V30)</f>
        <v>#DIV/0!</v>
      </c>
      <c r="X30" s="77">
        <f>Maternidade!J50</f>
        <v>0</v>
      </c>
      <c r="Y30" s="82" t="e">
        <f>X30/AA30</f>
        <v>#DIV/0!</v>
      </c>
      <c r="Z30" s="80" t="e">
        <f>Y30</f>
        <v>#DIV/0!</v>
      </c>
      <c r="AA30" s="81">
        <f>SUM(S30,U30,X30)</f>
        <v>0</v>
      </c>
    </row>
    <row r="31" spans="2:27" ht="23.1" customHeight="1">
      <c r="B31" s="154" t="s">
        <v>12</v>
      </c>
      <c r="C31" s="154"/>
      <c r="D31" s="154"/>
      <c r="E31" s="97">
        <f>UTI!E51</f>
        <v>0</v>
      </c>
      <c r="F31" s="28" t="e">
        <f>E31/M31</f>
        <v>#DIV/0!</v>
      </c>
      <c r="G31" s="97">
        <f>UTI!G51</f>
        <v>0</v>
      </c>
      <c r="H31" s="28" t="e">
        <f>G31/M31</f>
        <v>#DIV/0!</v>
      </c>
      <c r="I31" s="29" t="e">
        <f>SUM(F31,H31)</f>
        <v>#DIV/0!</v>
      </c>
      <c r="J31" s="97">
        <f>UTI!J51</f>
        <v>0</v>
      </c>
      <c r="K31" s="28" t="e">
        <f>J31/M31</f>
        <v>#DIV/0!</v>
      </c>
      <c r="L31" s="82" t="e">
        <f>K31</f>
        <v>#DIV/0!</v>
      </c>
      <c r="M31" s="81">
        <v>0</v>
      </c>
      <c r="P31" s="154" t="s">
        <v>12</v>
      </c>
      <c r="Q31" s="154"/>
      <c r="R31" s="154"/>
      <c r="S31" s="77">
        <f>Maternidade!E51</f>
        <v>0</v>
      </c>
      <c r="T31" s="28" t="e">
        <f>S31/AA31</f>
        <v>#DIV/0!</v>
      </c>
      <c r="U31" s="77">
        <f>Maternidade!G51</f>
        <v>0</v>
      </c>
      <c r="V31" s="28" t="e">
        <f>U31/AA31</f>
        <v>#DIV/0!</v>
      </c>
      <c r="W31" s="29" t="e">
        <f>SUM(T31,V31)</f>
        <v>#DIV/0!</v>
      </c>
      <c r="X31" s="77">
        <f>Maternidade!J51</f>
        <v>0</v>
      </c>
      <c r="Y31" s="28" t="e">
        <f>X31/AA31</f>
        <v>#DIV/0!</v>
      </c>
      <c r="Z31" s="80" t="e">
        <f>Y31</f>
        <v>#DIV/0!</v>
      </c>
      <c r="AA31" s="81">
        <f>SUM(S31,U31,X31)</f>
        <v>0</v>
      </c>
    </row>
    <row r="32" spans="2:27" ht="23.1" customHeight="1">
      <c r="B32" s="154" t="s">
        <v>13</v>
      </c>
      <c r="C32" s="154"/>
      <c r="D32" s="154"/>
      <c r="E32" s="54"/>
      <c r="F32" s="91"/>
      <c r="G32" s="91"/>
      <c r="H32" s="91"/>
      <c r="I32" s="92" t="e">
        <f>I31</f>
        <v>#DIV/0!</v>
      </c>
      <c r="J32" s="93"/>
      <c r="K32" s="94"/>
      <c r="L32" s="95" t="e">
        <f>L31</f>
        <v>#DIV/0!</v>
      </c>
      <c r="M32" s="96" t="e">
        <f>SUM(I32,L32)</f>
        <v>#DIV/0!</v>
      </c>
      <c r="P32" s="154" t="s">
        <v>13</v>
      </c>
      <c r="Q32" s="154"/>
      <c r="R32" s="154"/>
      <c r="S32" s="54"/>
      <c r="T32" s="91"/>
      <c r="U32" s="91"/>
      <c r="V32" s="91"/>
      <c r="W32" s="92" t="e">
        <f>W31</f>
        <v>#DIV/0!</v>
      </c>
      <c r="X32" s="93"/>
      <c r="Y32" s="94"/>
      <c r="Z32" s="95" t="e">
        <f>Z31</f>
        <v>#DIV/0!</v>
      </c>
      <c r="AA32" s="96" t="e">
        <f>SUM(W32,Z32)</f>
        <v>#DIV/0!</v>
      </c>
    </row>
    <row r="33" ht="23.1" customHeight="1"/>
    <row r="34" ht="23.1" customHeight="1"/>
    <row r="35" ht="23.1" customHeight="1"/>
    <row r="36" ht="23.1" customHeight="1"/>
    <row r="37" ht="23.1" customHeight="1"/>
    <row r="38" ht="23.1" customHeight="1"/>
  </sheetData>
  <mergeCells count="51">
    <mergeCell ref="B2:AA2"/>
    <mergeCell ref="B3:AA3"/>
    <mergeCell ref="B4:F4"/>
    <mergeCell ref="B5:M5"/>
    <mergeCell ref="P5:AA5"/>
    <mergeCell ref="B6:D6"/>
    <mergeCell ref="P6:R6"/>
    <mergeCell ref="B7:D7"/>
    <mergeCell ref="P7:R7"/>
    <mergeCell ref="B8:D8"/>
    <mergeCell ref="P8:R8"/>
    <mergeCell ref="B9:D9"/>
    <mergeCell ref="P9:R9"/>
    <mergeCell ref="B10:D10"/>
    <mergeCell ref="P10:R10"/>
    <mergeCell ref="B13:M13"/>
    <mergeCell ref="P13:AA13"/>
    <mergeCell ref="B14:D14"/>
    <mergeCell ref="P14:R14"/>
    <mergeCell ref="B15:D15"/>
    <mergeCell ref="P15:R15"/>
    <mergeCell ref="B16:D16"/>
    <mergeCell ref="P16:R16"/>
    <mergeCell ref="B17:D17"/>
    <mergeCell ref="P17:R17"/>
    <mergeCell ref="B18:D18"/>
    <mergeCell ref="P18:R18"/>
    <mergeCell ref="B20:M20"/>
    <mergeCell ref="P20:AA20"/>
    <mergeCell ref="B21:D21"/>
    <mergeCell ref="P21:R21"/>
    <mergeCell ref="B22:D22"/>
    <mergeCell ref="P22:R22"/>
    <mergeCell ref="B23:D23"/>
    <mergeCell ref="P23:R23"/>
    <mergeCell ref="B24:D24"/>
    <mergeCell ref="P24:R24"/>
    <mergeCell ref="B25:D25"/>
    <mergeCell ref="P25:R25"/>
    <mergeCell ref="B27:M27"/>
    <mergeCell ref="P27:AA27"/>
    <mergeCell ref="B31:D31"/>
    <mergeCell ref="P31:R31"/>
    <mergeCell ref="B32:D32"/>
    <mergeCell ref="P32:R32"/>
    <mergeCell ref="B28:D28"/>
    <mergeCell ref="P28:R28"/>
    <mergeCell ref="B29:D29"/>
    <mergeCell ref="P29:R29"/>
    <mergeCell ref="B30:D30"/>
    <mergeCell ref="P30:R30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3D69B"/>
  </sheetPr>
  <dimension ref="A1:AMK37"/>
  <sheetViews>
    <sheetView showGridLines="0" workbookViewId="0">
      <selection activeCell="P5" sqref="P5:AA5"/>
    </sheetView>
  </sheetViews>
  <sheetFormatPr defaultRowHeight="1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10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/>
    <row r="2" spans="2:27" ht="55.5" customHeight="1">
      <c r="B2" s="163" t="s">
        <v>21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2:27" ht="16.5" customHeight="1">
      <c r="B3" s="139" t="s">
        <v>68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2:27" ht="15" customHeight="1">
      <c r="B4" s="164"/>
      <c r="C4" s="164"/>
      <c r="D4" s="164"/>
      <c r="E4" s="164"/>
      <c r="F4" s="164"/>
      <c r="G4" s="63"/>
      <c r="H4" s="52"/>
      <c r="I4" s="52"/>
      <c r="J4" s="52"/>
      <c r="K4" s="52"/>
      <c r="L4" s="52"/>
      <c r="M4" s="52"/>
    </row>
    <row r="5" spans="2:27" ht="23.25" customHeight="1">
      <c r="B5" s="165" t="s">
        <v>85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64"/>
      <c r="P5" s="158" t="s">
        <v>112</v>
      </c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2:27" ht="30" customHeight="1">
      <c r="B6" s="162" t="s">
        <v>2</v>
      </c>
      <c r="C6" s="162"/>
      <c r="D6" s="162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7" t="s">
        <v>9</v>
      </c>
      <c r="L6" s="68" t="s">
        <v>111</v>
      </c>
      <c r="M6" s="65" t="s">
        <v>10</v>
      </c>
      <c r="P6" s="155" t="s">
        <v>2</v>
      </c>
      <c r="Q6" s="155"/>
      <c r="R6" s="155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27" customHeight="1">
      <c r="B7" s="159" t="s">
        <v>17</v>
      </c>
      <c r="C7" s="159"/>
      <c r="D7" s="159"/>
      <c r="E7" s="72">
        <f>SUM(E15,E22,E29,S29,S22,S15,S7)</f>
        <v>4</v>
      </c>
      <c r="F7" s="73">
        <f>E7/M7</f>
        <v>0.8</v>
      </c>
      <c r="G7" s="72">
        <f>SUM(G15,G22,G29,U29,U22,U15,U7)</f>
        <v>1</v>
      </c>
      <c r="H7" s="73">
        <f>G7/M7</f>
        <v>0.2</v>
      </c>
      <c r="I7" s="74">
        <f>SUM(F7,H7)</f>
        <v>1</v>
      </c>
      <c r="J7" s="72">
        <f>SUM(J15,J22,J29,X29,X22,X15,X7)</f>
        <v>0</v>
      </c>
      <c r="K7" s="75">
        <f>J7/M7</f>
        <v>0</v>
      </c>
      <c r="L7" s="75">
        <f>K7</f>
        <v>0</v>
      </c>
      <c r="M7" s="76">
        <f>SUM(E7,G7,J7)</f>
        <v>5</v>
      </c>
      <c r="P7" s="156" t="s">
        <v>17</v>
      </c>
      <c r="Q7" s="156"/>
      <c r="R7" s="156"/>
      <c r="S7" s="77">
        <f>'Int. Clínica Médica'!E35</f>
        <v>0</v>
      </c>
      <c r="T7" s="78" t="e">
        <f>S7/AA7</f>
        <v>#DIV/0!</v>
      </c>
      <c r="U7" s="77">
        <f>'Int. Clínica Médica'!G35</f>
        <v>0</v>
      </c>
      <c r="V7" s="78" t="e">
        <f>U7/AA7</f>
        <v>#DIV/0!</v>
      </c>
      <c r="W7" s="79" t="e">
        <f>SUM(T7,V7)</f>
        <v>#DIV/0!</v>
      </c>
      <c r="X7" s="77">
        <f>'Int. Clínica Médica'!J35</f>
        <v>0</v>
      </c>
      <c r="Y7" s="80" t="e">
        <f>X7/AA7</f>
        <v>#DIV/0!</v>
      </c>
      <c r="Z7" s="80" t="e">
        <f>Y7</f>
        <v>#DIV/0!</v>
      </c>
      <c r="AA7" s="81">
        <f>SUM(S7,U7,X7)</f>
        <v>0</v>
      </c>
    </row>
    <row r="8" spans="2:27" ht="26.25" customHeight="1">
      <c r="B8" s="159" t="s">
        <v>20</v>
      </c>
      <c r="C8" s="159"/>
      <c r="D8" s="159"/>
      <c r="E8" s="72">
        <f>SUM(E16,E23,E30,S30,S23,S16,S8)</f>
        <v>5</v>
      </c>
      <c r="F8" s="75">
        <f>E8/M8</f>
        <v>0.83333333333333337</v>
      </c>
      <c r="G8" s="72">
        <f>SUM(G16,G23,G30,U30,U23,U16,U8)</f>
        <v>1</v>
      </c>
      <c r="H8" s="75">
        <f>G8/M8</f>
        <v>0.16666666666666666</v>
      </c>
      <c r="I8" s="74">
        <f>SUM(F8,H8)</f>
        <v>1</v>
      </c>
      <c r="J8" s="72">
        <f>SUM(J16,J23,J30,X30,X23,X16,X8)</f>
        <v>0</v>
      </c>
      <c r="K8" s="75">
        <f>J8/M8</f>
        <v>0</v>
      </c>
      <c r="L8" s="75">
        <f>K8</f>
        <v>0</v>
      </c>
      <c r="M8" s="76">
        <f>SUM(E8,G8,J8)</f>
        <v>6</v>
      </c>
      <c r="P8" s="153" t="s">
        <v>20</v>
      </c>
      <c r="Q8" s="153"/>
      <c r="R8" s="153"/>
      <c r="S8" s="77">
        <f>'Int. Clínica Médica'!E36</f>
        <v>0</v>
      </c>
      <c r="T8" s="82" t="e">
        <f>S8/AA8</f>
        <v>#DIV/0!</v>
      </c>
      <c r="U8" s="77">
        <f>'Int. Clínica Médica'!G36</f>
        <v>0</v>
      </c>
      <c r="V8" s="82" t="e">
        <f>U8/AA8</f>
        <v>#DIV/0!</v>
      </c>
      <c r="W8" s="29" t="e">
        <f>SUM(T8,V8)</f>
        <v>#DIV/0!</v>
      </c>
      <c r="X8" s="77">
        <f>'Int. Clínica Médica'!J36</f>
        <v>0</v>
      </c>
      <c r="Y8" s="82" t="e">
        <f>X8/AA8</f>
        <v>#DIV/0!</v>
      </c>
      <c r="Z8" s="80" t="e">
        <f>Y8</f>
        <v>#DIV/0!</v>
      </c>
      <c r="AA8" s="81">
        <f>SUM(S8,U8,X8)</f>
        <v>0</v>
      </c>
    </row>
    <row r="9" spans="2:27" ht="23.1" customHeight="1">
      <c r="B9" s="160" t="s">
        <v>12</v>
      </c>
      <c r="C9" s="160"/>
      <c r="D9" s="160"/>
      <c r="E9" s="72">
        <f>SUM(E7:E8)</f>
        <v>9</v>
      </c>
      <c r="F9" s="83">
        <f>E9/M9</f>
        <v>0.81818181818181823</v>
      </c>
      <c r="G9" s="72">
        <f>SUM(G7:G8)</f>
        <v>2</v>
      </c>
      <c r="H9" s="83">
        <f>G9/M9</f>
        <v>0.18181818181818182</v>
      </c>
      <c r="I9" s="74">
        <f>SUM(F9,H9)</f>
        <v>1</v>
      </c>
      <c r="J9" s="72">
        <f>SUM(J7:J8)</f>
        <v>0</v>
      </c>
      <c r="K9" s="83">
        <f>J9/M9</f>
        <v>0</v>
      </c>
      <c r="L9" s="75">
        <f>K9</f>
        <v>0</v>
      </c>
      <c r="M9" s="76">
        <f>SUM(E9,G9,J9)</f>
        <v>11</v>
      </c>
      <c r="P9" s="154" t="s">
        <v>12</v>
      </c>
      <c r="Q9" s="154"/>
      <c r="R9" s="154"/>
      <c r="S9" s="77">
        <f>'Int. Clínica Médica'!E37</f>
        <v>0</v>
      </c>
      <c r="T9" s="28" t="e">
        <f>S9/AA9</f>
        <v>#DIV/0!</v>
      </c>
      <c r="U9" s="77">
        <f>'Int. Clínica Médica'!G37</f>
        <v>0</v>
      </c>
      <c r="V9" s="28" t="e">
        <f>U9/AA9</f>
        <v>#DIV/0!</v>
      </c>
      <c r="W9" s="29" t="e">
        <f>SUM(T9,V9)</f>
        <v>#DIV/0!</v>
      </c>
      <c r="X9" s="77">
        <f>'Int. Clínica Médica'!J37</f>
        <v>0</v>
      </c>
      <c r="Y9" s="28" t="e">
        <f>X9/AA9</f>
        <v>#DIV/0!</v>
      </c>
      <c r="Z9" s="80" t="e">
        <f>Y9</f>
        <v>#DIV/0!</v>
      </c>
      <c r="AA9" s="81">
        <f>SUM(S9,U9,X9)</f>
        <v>0</v>
      </c>
    </row>
    <row r="10" spans="2:27" ht="23.1" customHeight="1">
      <c r="B10" s="161" t="s">
        <v>13</v>
      </c>
      <c r="C10" s="161"/>
      <c r="D10" s="161"/>
      <c r="E10" s="84"/>
      <c r="F10" s="85"/>
      <c r="G10" s="85"/>
      <c r="H10" s="85"/>
      <c r="I10" s="86">
        <f>I9</f>
        <v>1</v>
      </c>
      <c r="J10" s="87"/>
      <c r="K10" s="88"/>
      <c r="L10" s="89">
        <f>L9</f>
        <v>0</v>
      </c>
      <c r="M10" s="90">
        <f>SUM(I10,L10)</f>
        <v>1</v>
      </c>
      <c r="P10" s="154" t="s">
        <v>13</v>
      </c>
      <c r="Q10" s="154"/>
      <c r="R10" s="154"/>
      <c r="S10" s="54"/>
      <c r="T10" s="91"/>
      <c r="U10" s="91"/>
      <c r="V10" s="91"/>
      <c r="W10" s="92" t="e">
        <f>W9</f>
        <v>#DIV/0!</v>
      </c>
      <c r="X10" s="93"/>
      <c r="Y10" s="94"/>
      <c r="Z10" s="95" t="e">
        <f>Z9</f>
        <v>#DIV/0!</v>
      </c>
      <c r="AA10" s="96" t="e">
        <f>SUM(W10,Z10)</f>
        <v>#DIV/0!</v>
      </c>
    </row>
    <row r="11" spans="2:27" ht="23.1" customHeight="1"/>
    <row r="12" spans="2:27" ht="23.1" customHeight="1"/>
    <row r="13" spans="2:27" ht="23.1" customHeight="1">
      <c r="B13" s="158" t="s">
        <v>96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P13" s="158" t="s">
        <v>114</v>
      </c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</row>
    <row r="14" spans="2:27" ht="27" customHeight="1">
      <c r="B14" s="155" t="s">
        <v>2</v>
      </c>
      <c r="C14" s="155"/>
      <c r="D14" s="155"/>
      <c r="E14" s="69" t="s">
        <v>3</v>
      </c>
      <c r="F14" s="69" t="s">
        <v>4</v>
      </c>
      <c r="G14" s="69" t="s">
        <v>5</v>
      </c>
      <c r="H14" s="69" t="s">
        <v>6</v>
      </c>
      <c r="I14" s="70" t="s">
        <v>110</v>
      </c>
      <c r="J14" s="69" t="s">
        <v>8</v>
      </c>
      <c r="K14" s="97" t="s">
        <v>9</v>
      </c>
      <c r="L14" s="71" t="s">
        <v>111</v>
      </c>
      <c r="M14" s="69" t="s">
        <v>10</v>
      </c>
      <c r="P14" s="155" t="s">
        <v>2</v>
      </c>
      <c r="Q14" s="155"/>
      <c r="R14" s="155"/>
      <c r="S14" s="69" t="s">
        <v>3</v>
      </c>
      <c r="T14" s="69" t="s">
        <v>4</v>
      </c>
      <c r="U14" s="69" t="s">
        <v>5</v>
      </c>
      <c r="V14" s="69" t="s">
        <v>6</v>
      </c>
      <c r="W14" s="70" t="s">
        <v>110</v>
      </c>
      <c r="X14" s="69" t="s">
        <v>8</v>
      </c>
      <c r="Y14" s="97" t="s">
        <v>9</v>
      </c>
      <c r="Z14" s="71" t="s">
        <v>111</v>
      </c>
      <c r="AA14" s="69" t="s">
        <v>10</v>
      </c>
    </row>
    <row r="15" spans="2:27" ht="27.75" customHeight="1">
      <c r="B15" s="156" t="s">
        <v>17</v>
      </c>
      <c r="C15" s="156"/>
      <c r="D15" s="156"/>
      <c r="E15" s="77">
        <f>AME!E35</f>
        <v>0</v>
      </c>
      <c r="F15" s="78" t="e">
        <f>E15/M15</f>
        <v>#DIV/0!</v>
      </c>
      <c r="G15" s="77">
        <f>AME!G35</f>
        <v>0</v>
      </c>
      <c r="H15" s="78" t="e">
        <f>G15/M15</f>
        <v>#DIV/0!</v>
      </c>
      <c r="I15" s="79" t="e">
        <f>SUM(F15,H15)</f>
        <v>#DIV/0!</v>
      </c>
      <c r="J15" s="77">
        <f>AME!J35</f>
        <v>0</v>
      </c>
      <c r="K15" s="80" t="e">
        <f>J15/M15</f>
        <v>#DIV/0!</v>
      </c>
      <c r="L15" s="80" t="e">
        <f>K15</f>
        <v>#DIV/0!</v>
      </c>
      <c r="M15" s="81">
        <f>SUM(E15,G15,J15)</f>
        <v>0</v>
      </c>
      <c r="P15" s="156" t="s">
        <v>17</v>
      </c>
      <c r="Q15" s="156"/>
      <c r="R15" s="156"/>
      <c r="S15" s="77">
        <f>'Int. Clínica Cirúrgica'!E35</f>
        <v>0</v>
      </c>
      <c r="T15" s="78" t="e">
        <f>S15/AA15</f>
        <v>#DIV/0!</v>
      </c>
      <c r="U15" s="77">
        <f>'Int. Clínica Cirúrgica'!G35</f>
        <v>0</v>
      </c>
      <c r="V15" s="78" t="e">
        <f>U15/AA15</f>
        <v>#DIV/0!</v>
      </c>
      <c r="W15" s="79" t="e">
        <f>SUM(T15,V15)</f>
        <v>#DIV/0!</v>
      </c>
      <c r="X15" s="77">
        <f>'Int. Clínica Cirúrgica'!J35</f>
        <v>0</v>
      </c>
      <c r="Y15" s="80" t="e">
        <f>X15/AA15</f>
        <v>#DIV/0!</v>
      </c>
      <c r="Z15" s="80" t="e">
        <f>Y15</f>
        <v>#DIV/0!</v>
      </c>
      <c r="AA15" s="81">
        <f>SUM(S15,U15,X15)</f>
        <v>0</v>
      </c>
    </row>
    <row r="16" spans="2:27" ht="29.25" customHeight="1">
      <c r="B16" s="153" t="s">
        <v>20</v>
      </c>
      <c r="C16" s="153"/>
      <c r="D16" s="153"/>
      <c r="E16" s="77">
        <f>AME!E36</f>
        <v>0</v>
      </c>
      <c r="F16" s="82" t="e">
        <f>E16/M16</f>
        <v>#DIV/0!</v>
      </c>
      <c r="G16" s="77">
        <f>AME!G36</f>
        <v>0</v>
      </c>
      <c r="H16" s="82" t="e">
        <f>G16/M16</f>
        <v>#DIV/0!</v>
      </c>
      <c r="I16" s="29" t="e">
        <f>SUM(F16,H16)</f>
        <v>#DIV/0!</v>
      </c>
      <c r="J16" s="77">
        <f>AME!J36</f>
        <v>0</v>
      </c>
      <c r="K16" s="82" t="e">
        <f>J16/M16</f>
        <v>#DIV/0!</v>
      </c>
      <c r="L16" s="80" t="e">
        <f>K16</f>
        <v>#DIV/0!</v>
      </c>
      <c r="M16" s="81">
        <f>SUM(E16,G16,J16)</f>
        <v>0</v>
      </c>
      <c r="P16" s="153" t="s">
        <v>20</v>
      </c>
      <c r="Q16" s="153"/>
      <c r="R16" s="153"/>
      <c r="S16" s="77">
        <f>'Int. Clínica Cirúrgica'!E36</f>
        <v>0</v>
      </c>
      <c r="T16" s="82" t="e">
        <f>S16/AA16</f>
        <v>#DIV/0!</v>
      </c>
      <c r="U16" s="77">
        <f>'Int. Clínica Cirúrgica'!G36</f>
        <v>0</v>
      </c>
      <c r="V16" s="82" t="e">
        <f>U16/AA16</f>
        <v>#DIV/0!</v>
      </c>
      <c r="W16" s="29" t="e">
        <f>SUM(T16,V16)</f>
        <v>#DIV/0!</v>
      </c>
      <c r="X16" s="77">
        <f>'Int. Clínica Cirúrgica'!J36</f>
        <v>0</v>
      </c>
      <c r="Y16" s="82" t="e">
        <f>X16/AA16</f>
        <v>#DIV/0!</v>
      </c>
      <c r="Z16" s="80" t="e">
        <f>Y16</f>
        <v>#DIV/0!</v>
      </c>
      <c r="AA16" s="81">
        <f>SUM(S16,U16,X16)</f>
        <v>0</v>
      </c>
    </row>
    <row r="17" spans="2:27" ht="23.1" customHeight="1">
      <c r="B17" s="154" t="s">
        <v>12</v>
      </c>
      <c r="C17" s="154"/>
      <c r="D17" s="154"/>
      <c r="E17" s="77">
        <f>AME!E37</f>
        <v>0</v>
      </c>
      <c r="F17" s="28" t="e">
        <f>E17/M17</f>
        <v>#DIV/0!</v>
      </c>
      <c r="G17" s="77">
        <f>AME!G37</f>
        <v>0</v>
      </c>
      <c r="H17" s="28" t="e">
        <f>G17/M17</f>
        <v>#DIV/0!</v>
      </c>
      <c r="I17" s="29" t="e">
        <f>SUM(F17,H17)</f>
        <v>#DIV/0!</v>
      </c>
      <c r="J17" s="77">
        <f>AME!J37</f>
        <v>0</v>
      </c>
      <c r="K17" s="28" t="e">
        <f>J17/M17</f>
        <v>#DIV/0!</v>
      </c>
      <c r="L17" s="80" t="e">
        <f>K17</f>
        <v>#DIV/0!</v>
      </c>
      <c r="M17" s="81">
        <f>SUM(E17,G17,J17)</f>
        <v>0</v>
      </c>
      <c r="P17" s="154" t="s">
        <v>12</v>
      </c>
      <c r="Q17" s="154"/>
      <c r="R17" s="154"/>
      <c r="S17" s="77">
        <f>'Int. Clínica Cirúrgica'!E37</f>
        <v>0</v>
      </c>
      <c r="T17" s="28" t="e">
        <f>S17/AA17</f>
        <v>#DIV/0!</v>
      </c>
      <c r="U17" s="77">
        <f>'Int. Clínica Cirúrgica'!G37</f>
        <v>0</v>
      </c>
      <c r="V17" s="28" t="e">
        <f>U17/AA17</f>
        <v>#DIV/0!</v>
      </c>
      <c r="W17" s="29" t="e">
        <f>SUM(T17,V17)</f>
        <v>#DIV/0!</v>
      </c>
      <c r="X17" s="77">
        <f>'Int. Clínica Cirúrgica'!J37</f>
        <v>0</v>
      </c>
      <c r="Y17" s="28" t="e">
        <f>X17/AA17</f>
        <v>#DIV/0!</v>
      </c>
      <c r="Z17" s="80" t="e">
        <f>Y17</f>
        <v>#DIV/0!</v>
      </c>
      <c r="AA17" s="81">
        <f>SUM(S17,U17,X17)</f>
        <v>0</v>
      </c>
    </row>
    <row r="18" spans="2:27" ht="23.1" customHeight="1">
      <c r="B18" s="154" t="s">
        <v>13</v>
      </c>
      <c r="C18" s="154"/>
      <c r="D18" s="154"/>
      <c r="E18" s="54"/>
      <c r="F18" s="91"/>
      <c r="G18" s="91"/>
      <c r="H18" s="91"/>
      <c r="I18" s="92" t="e">
        <f>I17</f>
        <v>#DIV/0!</v>
      </c>
      <c r="J18" s="93"/>
      <c r="K18" s="94"/>
      <c r="L18" s="95" t="e">
        <f>L17</f>
        <v>#DIV/0!</v>
      </c>
      <c r="M18" s="96" t="e">
        <f>SUM(I18,L18)</f>
        <v>#DIV/0!</v>
      </c>
      <c r="P18" s="154" t="s">
        <v>13</v>
      </c>
      <c r="Q18" s="154"/>
      <c r="R18" s="154"/>
      <c r="S18" s="54"/>
      <c r="T18" s="91"/>
      <c r="U18" s="91"/>
      <c r="V18" s="91"/>
      <c r="W18" s="92" t="e">
        <f>W17</f>
        <v>#DIV/0!</v>
      </c>
      <c r="X18" s="93"/>
      <c r="Y18" s="94"/>
      <c r="Z18" s="95" t="e">
        <f>Z17</f>
        <v>#DIV/0!</v>
      </c>
      <c r="AA18" s="96" t="e">
        <f>SUM(W18,Z18)</f>
        <v>#DIV/0!</v>
      </c>
    </row>
    <row r="19" spans="2:27" ht="23.1" customHeight="1"/>
    <row r="20" spans="2:27" ht="23.1" customHeight="1">
      <c r="B20" s="157" t="s">
        <v>115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P20" s="158" t="s">
        <v>116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</row>
    <row r="21" spans="2:27" ht="27.75" customHeight="1">
      <c r="B21" s="155" t="s">
        <v>2</v>
      </c>
      <c r="C21" s="155"/>
      <c r="D21" s="155"/>
      <c r="E21" s="69" t="s">
        <v>3</v>
      </c>
      <c r="F21" s="69" t="s">
        <v>4</v>
      </c>
      <c r="G21" s="69" t="s">
        <v>5</v>
      </c>
      <c r="H21" s="69" t="s">
        <v>6</v>
      </c>
      <c r="I21" s="70" t="s">
        <v>110</v>
      </c>
      <c r="J21" s="69" t="s">
        <v>8</v>
      </c>
      <c r="K21" s="97" t="s">
        <v>9</v>
      </c>
      <c r="L21" s="71" t="s">
        <v>111</v>
      </c>
      <c r="M21" s="69" t="s">
        <v>10</v>
      </c>
      <c r="P21" s="155" t="s">
        <v>2</v>
      </c>
      <c r="Q21" s="155"/>
      <c r="R21" s="155"/>
      <c r="S21" s="69" t="s">
        <v>3</v>
      </c>
      <c r="T21" s="69" t="s">
        <v>4</v>
      </c>
      <c r="U21" s="69" t="s">
        <v>5</v>
      </c>
      <c r="V21" s="69" t="s">
        <v>6</v>
      </c>
      <c r="W21" s="70" t="s">
        <v>110</v>
      </c>
      <c r="X21" s="69" t="s">
        <v>8</v>
      </c>
      <c r="Y21" s="97" t="s">
        <v>9</v>
      </c>
      <c r="Z21" s="71" t="s">
        <v>111</v>
      </c>
      <c r="AA21" s="69" t="s">
        <v>10</v>
      </c>
    </row>
    <row r="22" spans="2:27" ht="32.25" customHeight="1">
      <c r="B22" s="156" t="s">
        <v>17</v>
      </c>
      <c r="C22" s="156"/>
      <c r="D22" s="156"/>
      <c r="E22" s="97">
        <f>PS!E42</f>
        <v>4</v>
      </c>
      <c r="F22" s="27">
        <f>E22/M22</f>
        <v>0.8</v>
      </c>
      <c r="G22" s="97">
        <f>PS!G42</f>
        <v>1</v>
      </c>
      <c r="H22" s="27">
        <f>G22/M22</f>
        <v>0.2</v>
      </c>
      <c r="I22" s="29">
        <f>SUM(F22,H22)</f>
        <v>1</v>
      </c>
      <c r="J22" s="97">
        <f>PS!J42</f>
        <v>0</v>
      </c>
      <c r="K22" s="82">
        <f>J22/M22</f>
        <v>0</v>
      </c>
      <c r="L22" s="82">
        <f>K22</f>
        <v>0</v>
      </c>
      <c r="M22" s="98">
        <f>SUM(E22,G22,J22)</f>
        <v>5</v>
      </c>
      <c r="P22" s="156" t="s">
        <v>17</v>
      </c>
      <c r="Q22" s="156"/>
      <c r="R22" s="156"/>
      <c r="S22" s="77">
        <f>'Int. Pediatria'!E35</f>
        <v>0</v>
      </c>
      <c r="T22" s="78" t="e">
        <f>S22/AA22</f>
        <v>#DIV/0!</v>
      </c>
      <c r="U22" s="77">
        <f>'Int. Pediatria'!G35</f>
        <v>0</v>
      </c>
      <c r="V22" s="78" t="e">
        <f>U22/AA22</f>
        <v>#DIV/0!</v>
      </c>
      <c r="W22" s="79" t="e">
        <f>SUM(T22,V22)</f>
        <v>#DIV/0!</v>
      </c>
      <c r="X22" s="77">
        <f>'Int. Pediatria'!J35</f>
        <v>0</v>
      </c>
      <c r="Y22" s="80" t="e">
        <f>X22/AA22</f>
        <v>#DIV/0!</v>
      </c>
      <c r="Z22" s="80" t="e">
        <f>Y22</f>
        <v>#DIV/0!</v>
      </c>
      <c r="AA22" s="81">
        <f>SUM(S22,U22,X22)</f>
        <v>0</v>
      </c>
    </row>
    <row r="23" spans="2:27" ht="28.5" customHeight="1">
      <c r="B23" s="153" t="s">
        <v>20</v>
      </c>
      <c r="C23" s="153"/>
      <c r="D23" s="153"/>
      <c r="E23" s="97">
        <f>PS!E43</f>
        <v>5</v>
      </c>
      <c r="F23" s="82">
        <f>E23/M23</f>
        <v>0.83333333333333337</v>
      </c>
      <c r="G23" s="97">
        <f>PS!G43</f>
        <v>1</v>
      </c>
      <c r="H23" s="82">
        <f>G23/M23</f>
        <v>0.16666666666666666</v>
      </c>
      <c r="I23" s="29">
        <f>SUM(F23,H23)</f>
        <v>1</v>
      </c>
      <c r="J23" s="97">
        <f>PS!J43</f>
        <v>0</v>
      </c>
      <c r="K23" s="82">
        <f>J23/M23</f>
        <v>0</v>
      </c>
      <c r="L23" s="82">
        <f>K23</f>
        <v>0</v>
      </c>
      <c r="M23" s="98">
        <f>SUM(E23,G23,J23)</f>
        <v>6</v>
      </c>
      <c r="P23" s="153" t="s">
        <v>20</v>
      </c>
      <c r="Q23" s="153"/>
      <c r="R23" s="153"/>
      <c r="S23" s="77">
        <f>'Int. Pediatria'!E36</f>
        <v>0</v>
      </c>
      <c r="T23" s="82" t="e">
        <f>S23/AA23</f>
        <v>#DIV/0!</v>
      </c>
      <c r="U23" s="77">
        <f>'Int. Pediatria'!G36</f>
        <v>0</v>
      </c>
      <c r="V23" s="82" t="e">
        <f>U23/AA23</f>
        <v>#DIV/0!</v>
      </c>
      <c r="W23" s="29" t="e">
        <f>SUM(T23,V23)</f>
        <v>#DIV/0!</v>
      </c>
      <c r="X23" s="77">
        <f>'Int. Pediatria'!J36</f>
        <v>0</v>
      </c>
      <c r="Y23" s="82" t="e">
        <f>X23/AA23</f>
        <v>#DIV/0!</v>
      </c>
      <c r="Z23" s="80" t="e">
        <f>Y23</f>
        <v>#DIV/0!</v>
      </c>
      <c r="AA23" s="81">
        <f>SUM(S23,U23,X23)</f>
        <v>0</v>
      </c>
    </row>
    <row r="24" spans="2:27" ht="23.1" customHeight="1">
      <c r="B24" s="154" t="s">
        <v>12</v>
      </c>
      <c r="C24" s="154"/>
      <c r="D24" s="154"/>
      <c r="E24" s="97">
        <f>PS!E44</f>
        <v>9</v>
      </c>
      <c r="F24" s="28">
        <f>E24/M24</f>
        <v>0.81818181818181823</v>
      </c>
      <c r="G24" s="97">
        <f>PS!G44</f>
        <v>2</v>
      </c>
      <c r="H24" s="28">
        <f>G24/M24</f>
        <v>0.18181818181818182</v>
      </c>
      <c r="I24" s="29">
        <f>SUM(F24,H24)</f>
        <v>1</v>
      </c>
      <c r="J24" s="97">
        <f>PS!J44</f>
        <v>0</v>
      </c>
      <c r="K24" s="28">
        <f>J24/M24</f>
        <v>0</v>
      </c>
      <c r="L24" s="82">
        <f>K24</f>
        <v>0</v>
      </c>
      <c r="M24" s="98">
        <f>SUM(E24,G24,J24)</f>
        <v>11</v>
      </c>
      <c r="P24" s="154" t="s">
        <v>12</v>
      </c>
      <c r="Q24" s="154"/>
      <c r="R24" s="154"/>
      <c r="S24" s="77">
        <f>'Int. Pediatria'!E37</f>
        <v>0</v>
      </c>
      <c r="T24" s="28" t="e">
        <f>S24/AA24</f>
        <v>#DIV/0!</v>
      </c>
      <c r="U24" s="77">
        <f>'Int. Pediatria'!G37</f>
        <v>0</v>
      </c>
      <c r="V24" s="28" t="e">
        <f>U24/AA24</f>
        <v>#DIV/0!</v>
      </c>
      <c r="W24" s="29" t="e">
        <f>SUM(T24,V24)</f>
        <v>#DIV/0!</v>
      </c>
      <c r="X24" s="77">
        <f>'Int. Pediatria'!J37</f>
        <v>0</v>
      </c>
      <c r="Y24" s="28" t="e">
        <f>X24/AA24</f>
        <v>#DIV/0!</v>
      </c>
      <c r="Z24" s="80" t="e">
        <f>Y24</f>
        <v>#DIV/0!</v>
      </c>
      <c r="AA24" s="81">
        <f>SUM(S24,U24,X24)</f>
        <v>0</v>
      </c>
    </row>
    <row r="25" spans="2:27" ht="23.1" customHeight="1">
      <c r="B25" s="154" t="s">
        <v>13</v>
      </c>
      <c r="C25" s="154"/>
      <c r="D25" s="154"/>
      <c r="E25" s="54"/>
      <c r="F25" s="91"/>
      <c r="G25" s="91"/>
      <c r="H25" s="91"/>
      <c r="I25" s="92">
        <f>I24</f>
        <v>1</v>
      </c>
      <c r="J25" s="93"/>
      <c r="K25" s="94"/>
      <c r="L25" s="95">
        <f>L24</f>
        <v>0</v>
      </c>
      <c r="M25" s="96">
        <f>SUM(I25,L25)</f>
        <v>1</v>
      </c>
      <c r="P25" s="154" t="s">
        <v>13</v>
      </c>
      <c r="Q25" s="154"/>
      <c r="R25" s="154"/>
      <c r="S25" s="54"/>
      <c r="T25" s="91"/>
      <c r="U25" s="91"/>
      <c r="V25" s="91"/>
      <c r="W25" s="92" t="e">
        <f>W24</f>
        <v>#DIV/0!</v>
      </c>
      <c r="X25" s="93"/>
      <c r="Y25" s="94"/>
      <c r="Z25" s="95" t="e">
        <f>Z24</f>
        <v>#DIV/0!</v>
      </c>
      <c r="AA25" s="96" t="e">
        <f>SUM(W25,Z25)</f>
        <v>#DIV/0!</v>
      </c>
    </row>
    <row r="26" spans="2:27" ht="23.1" customHeight="1"/>
    <row r="27" spans="2:27" ht="23.1" customHeight="1">
      <c r="B27" s="157" t="s">
        <v>98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P27" s="158" t="s">
        <v>117</v>
      </c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</row>
    <row r="28" spans="2:27" ht="29.25" customHeight="1">
      <c r="B28" s="155" t="s">
        <v>2</v>
      </c>
      <c r="C28" s="155"/>
      <c r="D28" s="155"/>
      <c r="E28" s="69" t="s">
        <v>3</v>
      </c>
      <c r="F28" s="69" t="s">
        <v>4</v>
      </c>
      <c r="G28" s="69" t="s">
        <v>5</v>
      </c>
      <c r="H28" s="69" t="s">
        <v>6</v>
      </c>
      <c r="I28" s="70" t="s">
        <v>110</v>
      </c>
      <c r="J28" s="69" t="s">
        <v>8</v>
      </c>
      <c r="K28" s="97" t="s">
        <v>9</v>
      </c>
      <c r="L28" s="71" t="s">
        <v>111</v>
      </c>
      <c r="M28" s="69" t="s">
        <v>10</v>
      </c>
      <c r="P28" s="155" t="s">
        <v>2</v>
      </c>
      <c r="Q28" s="155"/>
      <c r="R28" s="155"/>
      <c r="S28" s="69" t="s">
        <v>3</v>
      </c>
      <c r="T28" s="69" t="s">
        <v>4</v>
      </c>
      <c r="U28" s="69" t="s">
        <v>5</v>
      </c>
      <c r="V28" s="69" t="s">
        <v>6</v>
      </c>
      <c r="W28" s="70" t="s">
        <v>110</v>
      </c>
      <c r="X28" s="69" t="s">
        <v>8</v>
      </c>
      <c r="Y28" s="97" t="s">
        <v>9</v>
      </c>
      <c r="Z28" s="71" t="s">
        <v>111</v>
      </c>
      <c r="AA28" s="69" t="s">
        <v>10</v>
      </c>
    </row>
    <row r="29" spans="2:27" ht="29.25" customHeight="1">
      <c r="B29" s="156" t="s">
        <v>17</v>
      </c>
      <c r="C29" s="156"/>
      <c r="D29" s="156"/>
      <c r="E29" s="97">
        <f>UTI!E35</f>
        <v>0</v>
      </c>
      <c r="F29" s="27" t="e">
        <f>E29/M29</f>
        <v>#DIV/0!</v>
      </c>
      <c r="G29" s="97">
        <f>UTI!G35</f>
        <v>0</v>
      </c>
      <c r="H29" s="27" t="e">
        <f>G29/M29</f>
        <v>#DIV/0!</v>
      </c>
      <c r="I29" s="29" t="e">
        <f>SUM(F29,H29)</f>
        <v>#DIV/0!</v>
      </c>
      <c r="J29" s="97">
        <f>UTI!J35</f>
        <v>0</v>
      </c>
      <c r="K29" s="82" t="e">
        <f>J29/M29</f>
        <v>#DIV/0!</v>
      </c>
      <c r="L29" s="82" t="e">
        <f>K29</f>
        <v>#DIV/0!</v>
      </c>
      <c r="M29" s="98">
        <f>SUM(E29,G29,J29)</f>
        <v>0</v>
      </c>
      <c r="P29" s="156" t="s">
        <v>17</v>
      </c>
      <c r="Q29" s="156"/>
      <c r="R29" s="156"/>
      <c r="S29" s="77">
        <f>Maternidade!E35</f>
        <v>0</v>
      </c>
      <c r="T29" s="78" t="e">
        <f>S29/AA29</f>
        <v>#DIV/0!</v>
      </c>
      <c r="U29" s="77">
        <f>Maternidade!G35</f>
        <v>0</v>
      </c>
      <c r="V29" s="78" t="e">
        <f>U29/AA29</f>
        <v>#DIV/0!</v>
      </c>
      <c r="W29" s="79" t="e">
        <f>SUM(T29,V29)</f>
        <v>#DIV/0!</v>
      </c>
      <c r="X29" s="77">
        <f>Maternidade!J35</f>
        <v>0</v>
      </c>
      <c r="Y29" s="80" t="e">
        <f>X29/AA29</f>
        <v>#DIV/0!</v>
      </c>
      <c r="Z29" s="80" t="e">
        <f>Y29</f>
        <v>#DIV/0!</v>
      </c>
      <c r="AA29" s="81">
        <f>SUM(S29,U29,X29)</f>
        <v>0</v>
      </c>
    </row>
    <row r="30" spans="2:27" ht="30" customHeight="1">
      <c r="B30" s="153" t="s">
        <v>20</v>
      </c>
      <c r="C30" s="153"/>
      <c r="D30" s="153"/>
      <c r="E30" s="97">
        <f>UTI!E36</f>
        <v>0</v>
      </c>
      <c r="F30" s="82" t="e">
        <f>E30/M30</f>
        <v>#DIV/0!</v>
      </c>
      <c r="G30" s="97">
        <f>UTI!G36</f>
        <v>0</v>
      </c>
      <c r="H30" s="82" t="e">
        <f>G30/M30</f>
        <v>#DIV/0!</v>
      </c>
      <c r="I30" s="29" t="e">
        <f>SUM(F30,H30)</f>
        <v>#DIV/0!</v>
      </c>
      <c r="J30" s="97">
        <f>UTI!J36</f>
        <v>0</v>
      </c>
      <c r="K30" s="82" t="e">
        <f>J30/M30</f>
        <v>#DIV/0!</v>
      </c>
      <c r="L30" s="82" t="e">
        <f>K30</f>
        <v>#DIV/0!</v>
      </c>
      <c r="M30" s="98">
        <f>SUM(E30,G30,J30)</f>
        <v>0</v>
      </c>
      <c r="P30" s="153" t="s">
        <v>20</v>
      </c>
      <c r="Q30" s="153"/>
      <c r="R30" s="153"/>
      <c r="S30" s="77">
        <f>Maternidade!E36</f>
        <v>0</v>
      </c>
      <c r="T30" s="82" t="e">
        <f>S30/AA30</f>
        <v>#DIV/0!</v>
      </c>
      <c r="U30" s="77">
        <f>Maternidade!G36</f>
        <v>0</v>
      </c>
      <c r="V30" s="82" t="e">
        <f>U30/AA30</f>
        <v>#DIV/0!</v>
      </c>
      <c r="W30" s="29" t="e">
        <f>SUM(T30,V30)</f>
        <v>#DIV/0!</v>
      </c>
      <c r="X30" s="77">
        <f>Maternidade!J36</f>
        <v>0</v>
      </c>
      <c r="Y30" s="82" t="e">
        <f>X30/AA30</f>
        <v>#DIV/0!</v>
      </c>
      <c r="Z30" s="80" t="e">
        <f>Y30</f>
        <v>#DIV/0!</v>
      </c>
      <c r="AA30" s="81">
        <f>SUM(S30,U30,X30)</f>
        <v>0</v>
      </c>
    </row>
    <row r="31" spans="2:27" ht="23.1" customHeight="1">
      <c r="B31" s="154" t="s">
        <v>12</v>
      </c>
      <c r="C31" s="154"/>
      <c r="D31" s="154"/>
      <c r="E31" s="97">
        <f>UTI!E37</f>
        <v>0</v>
      </c>
      <c r="F31" s="28" t="e">
        <f>E31/M31</f>
        <v>#DIV/0!</v>
      </c>
      <c r="G31" s="97">
        <f>UTI!G37</f>
        <v>0</v>
      </c>
      <c r="H31" s="28" t="e">
        <f>G31/M31</f>
        <v>#DIV/0!</v>
      </c>
      <c r="I31" s="29" t="e">
        <f>SUM(F31,H31)</f>
        <v>#DIV/0!</v>
      </c>
      <c r="J31" s="97">
        <f>UTI!J37</f>
        <v>0</v>
      </c>
      <c r="K31" s="28" t="e">
        <f>J31/M31</f>
        <v>#DIV/0!</v>
      </c>
      <c r="L31" s="82" t="e">
        <f>K31</f>
        <v>#DIV/0!</v>
      </c>
      <c r="M31" s="98">
        <f>SUM(E31,G31,J31)</f>
        <v>0</v>
      </c>
      <c r="P31" s="154" t="s">
        <v>12</v>
      </c>
      <c r="Q31" s="154"/>
      <c r="R31" s="154"/>
      <c r="S31" s="77">
        <f>Maternidade!E37</f>
        <v>0</v>
      </c>
      <c r="T31" s="28" t="e">
        <f>S31/AA31</f>
        <v>#DIV/0!</v>
      </c>
      <c r="U31" s="77">
        <f>Maternidade!G37</f>
        <v>0</v>
      </c>
      <c r="V31" s="28" t="e">
        <f>U31/AA31</f>
        <v>#DIV/0!</v>
      </c>
      <c r="W31" s="29" t="e">
        <f>SUM(T31,V31)</f>
        <v>#DIV/0!</v>
      </c>
      <c r="X31" s="77">
        <f>Maternidade!J37</f>
        <v>0</v>
      </c>
      <c r="Y31" s="28" t="e">
        <f>X31/AA31</f>
        <v>#DIV/0!</v>
      </c>
      <c r="Z31" s="80" t="e">
        <f>Y31</f>
        <v>#DIV/0!</v>
      </c>
      <c r="AA31" s="81">
        <f>SUM(S31,U31,X31)</f>
        <v>0</v>
      </c>
    </row>
    <row r="32" spans="2:27" ht="23.1" customHeight="1">
      <c r="B32" s="154" t="s">
        <v>13</v>
      </c>
      <c r="C32" s="154"/>
      <c r="D32" s="154"/>
      <c r="E32" s="54"/>
      <c r="F32" s="91"/>
      <c r="G32" s="91"/>
      <c r="H32" s="91"/>
      <c r="I32" s="92" t="e">
        <f>I31</f>
        <v>#DIV/0!</v>
      </c>
      <c r="J32" s="93"/>
      <c r="K32" s="94"/>
      <c r="L32" s="95" t="e">
        <f>L31</f>
        <v>#DIV/0!</v>
      </c>
      <c r="M32" s="96" t="e">
        <f>SUM(I32,L32)</f>
        <v>#DIV/0!</v>
      </c>
      <c r="P32" s="154" t="s">
        <v>13</v>
      </c>
      <c r="Q32" s="154"/>
      <c r="R32" s="154"/>
      <c r="S32" s="54"/>
      <c r="T32" s="91"/>
      <c r="U32" s="91"/>
      <c r="V32" s="91"/>
      <c r="W32" s="92" t="e">
        <f>W31</f>
        <v>#DIV/0!</v>
      </c>
      <c r="X32" s="93"/>
      <c r="Y32" s="94"/>
      <c r="Z32" s="95" t="e">
        <f>Z31</f>
        <v>#DIV/0!</v>
      </c>
      <c r="AA32" s="96" t="e">
        <f>SUM(W32,Z32)</f>
        <v>#DIV/0!</v>
      </c>
    </row>
    <row r="33" ht="23.1" customHeight="1"/>
    <row r="34" ht="23.1" customHeight="1"/>
    <row r="35" ht="23.1" customHeight="1"/>
    <row r="36" ht="23.1" customHeight="1"/>
    <row r="37" ht="23.1" customHeight="1"/>
  </sheetData>
  <mergeCells count="51">
    <mergeCell ref="B2:AA2"/>
    <mergeCell ref="B3:AA3"/>
    <mergeCell ref="B4:F4"/>
    <mergeCell ref="B5:M5"/>
    <mergeCell ref="P5:AA5"/>
    <mergeCell ref="B6:D6"/>
    <mergeCell ref="P6:R6"/>
    <mergeCell ref="B7:D7"/>
    <mergeCell ref="P7:R7"/>
    <mergeCell ref="B8:D8"/>
    <mergeCell ref="P8:R8"/>
    <mergeCell ref="B9:D9"/>
    <mergeCell ref="P9:R9"/>
    <mergeCell ref="B10:D10"/>
    <mergeCell ref="P10:R10"/>
    <mergeCell ref="B13:M13"/>
    <mergeCell ref="P13:AA13"/>
    <mergeCell ref="B14:D14"/>
    <mergeCell ref="P14:R14"/>
    <mergeCell ref="B15:D15"/>
    <mergeCell ref="P15:R15"/>
    <mergeCell ref="B16:D16"/>
    <mergeCell ref="P16:R16"/>
    <mergeCell ref="B17:D17"/>
    <mergeCell ref="P17:R17"/>
    <mergeCell ref="B18:D18"/>
    <mergeCell ref="P18:R18"/>
    <mergeCell ref="B20:M20"/>
    <mergeCell ref="P20:AA20"/>
    <mergeCell ref="B21:D21"/>
    <mergeCell ref="P21:R21"/>
    <mergeCell ref="B22:D22"/>
    <mergeCell ref="P22:R22"/>
    <mergeCell ref="B23:D23"/>
    <mergeCell ref="P23:R23"/>
    <mergeCell ref="B24:D24"/>
    <mergeCell ref="P24:R24"/>
    <mergeCell ref="B25:D25"/>
    <mergeCell ref="P25:R25"/>
    <mergeCell ref="B27:M27"/>
    <mergeCell ref="P27:AA27"/>
    <mergeCell ref="B31:D31"/>
    <mergeCell ref="P31:R31"/>
    <mergeCell ref="B32:D32"/>
    <mergeCell ref="P32:R32"/>
    <mergeCell ref="B28:D28"/>
    <mergeCell ref="P28:R28"/>
    <mergeCell ref="B29:D29"/>
    <mergeCell ref="P29:R29"/>
    <mergeCell ref="B30:D30"/>
    <mergeCell ref="P30:R30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3D69B"/>
  </sheetPr>
  <dimension ref="A1:AMK65"/>
  <sheetViews>
    <sheetView showGridLines="0" topLeftCell="A55" workbookViewId="0">
      <selection activeCell="H1" sqref="H1"/>
    </sheetView>
  </sheetViews>
  <sheetFormatPr defaultRowHeight="1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6" width="9.140625" style="34" customWidth="1"/>
    <col min="17" max="17" width="10.140625" style="34" customWidth="1"/>
    <col min="18" max="18" width="10.28515625" style="34" customWidth="1"/>
    <col min="19" max="22" width="9.140625" style="34" hidden="1" customWidth="1"/>
    <col min="23" max="23" width="14.5703125" style="34" customWidth="1"/>
    <col min="24" max="24" width="10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/>
    <row r="2" spans="2:27" ht="55.5" customHeight="1">
      <c r="B2" s="163" t="s">
        <v>121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2:27" ht="16.5" customHeight="1">
      <c r="B3" s="139" t="s">
        <v>68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2:27" ht="15" customHeight="1">
      <c r="B4" s="164"/>
      <c r="C4" s="164"/>
      <c r="D4" s="164"/>
      <c r="E4" s="164"/>
      <c r="F4" s="164"/>
      <c r="G4" s="63"/>
      <c r="H4" s="52"/>
      <c r="I4" s="52"/>
      <c r="J4" s="52"/>
      <c r="K4" s="52"/>
      <c r="L4" s="52"/>
      <c r="M4" s="52"/>
    </row>
    <row r="5" spans="2:27" ht="23.25" customHeight="1">
      <c r="B5" s="165" t="s">
        <v>85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64"/>
      <c r="P5" s="158" t="s">
        <v>112</v>
      </c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2:27" ht="30" customHeight="1">
      <c r="B6" s="162" t="s">
        <v>2</v>
      </c>
      <c r="C6" s="162"/>
      <c r="D6" s="162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7" t="s">
        <v>9</v>
      </c>
      <c r="L6" s="68" t="s">
        <v>111</v>
      </c>
      <c r="M6" s="65" t="s">
        <v>10</v>
      </c>
      <c r="P6" s="167" t="s">
        <v>2</v>
      </c>
      <c r="Q6" s="167"/>
      <c r="R6" s="167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27" customHeight="1">
      <c r="B7" s="159" t="s">
        <v>28</v>
      </c>
      <c r="C7" s="159"/>
      <c r="D7" s="159"/>
      <c r="E7" s="72">
        <f t="shared" ref="E7:E16" si="0">SUM(E23,E38,E53,S53,S38,S23,S7)</f>
        <v>11</v>
      </c>
      <c r="F7" s="73">
        <f t="shared" ref="F7:F17" si="1">E7/M7</f>
        <v>0.73333333333333328</v>
      </c>
      <c r="G7" s="72">
        <f t="shared" ref="G7:G16" si="2">SUM(G23,G38,G53,U53,U38,U23,U7)</f>
        <v>4</v>
      </c>
      <c r="H7" s="73">
        <f t="shared" ref="H7:H17" si="3">G7/M7</f>
        <v>0.26666666666666666</v>
      </c>
      <c r="I7" s="74">
        <f t="shared" ref="I7:I17" si="4">SUM(F7,H7)</f>
        <v>1</v>
      </c>
      <c r="J7" s="72">
        <f t="shared" ref="J7:J16" si="5">SUM(J23,J38,J53,X53,X38,X23,X7)</f>
        <v>0</v>
      </c>
      <c r="K7" s="75">
        <f t="shared" ref="K7:K17" si="6">J7/M7</f>
        <v>0</v>
      </c>
      <c r="L7" s="75">
        <f t="shared" ref="L7:L17" si="7">K7</f>
        <v>0</v>
      </c>
      <c r="M7" s="76">
        <f t="shared" ref="M7:M17" si="8">SUM(E7,G7,J7)</f>
        <v>15</v>
      </c>
      <c r="P7" s="153" t="s">
        <v>28</v>
      </c>
      <c r="Q7" s="153"/>
      <c r="R7" s="153"/>
      <c r="S7" s="99">
        <f>'Int. Clínica Médica'!E71</f>
        <v>3</v>
      </c>
      <c r="T7" s="78">
        <f t="shared" ref="T7:T17" si="9">S7/AA7</f>
        <v>0.75</v>
      </c>
      <c r="U7" s="99">
        <f>'Int. Clínica Médica'!G71</f>
        <v>1</v>
      </c>
      <c r="V7" s="78">
        <f t="shared" ref="V7:V17" si="10">U7/AA7</f>
        <v>0.25</v>
      </c>
      <c r="W7" s="79">
        <f t="shared" ref="W7:W17" si="11">SUM(T7,V7)</f>
        <v>1</v>
      </c>
      <c r="X7" s="99">
        <f>'Int. Clínica Médica'!J71</f>
        <v>0</v>
      </c>
      <c r="Y7" s="80">
        <f t="shared" ref="Y7:Y17" si="12">X7/AA7</f>
        <v>0</v>
      </c>
      <c r="Z7" s="80">
        <f t="shared" ref="Z7:Z17" si="13">Y7</f>
        <v>0</v>
      </c>
      <c r="AA7" s="81">
        <f t="shared" ref="AA7:AA17" si="14">SUM(S7,U7,X7)</f>
        <v>4</v>
      </c>
    </row>
    <row r="8" spans="2:27" ht="29.25" customHeight="1">
      <c r="B8" s="159" t="s">
        <v>29</v>
      </c>
      <c r="C8" s="159"/>
      <c r="D8" s="159"/>
      <c r="E8" s="72">
        <f t="shared" si="0"/>
        <v>8</v>
      </c>
      <c r="F8" s="73">
        <f t="shared" si="1"/>
        <v>0.72727272727272729</v>
      </c>
      <c r="G8" s="72">
        <f t="shared" si="2"/>
        <v>3</v>
      </c>
      <c r="H8" s="73">
        <f t="shared" si="3"/>
        <v>0.27272727272727271</v>
      </c>
      <c r="I8" s="74">
        <f t="shared" si="4"/>
        <v>1</v>
      </c>
      <c r="J8" s="72">
        <f t="shared" si="5"/>
        <v>0</v>
      </c>
      <c r="K8" s="75">
        <f t="shared" si="6"/>
        <v>0</v>
      </c>
      <c r="L8" s="75">
        <f t="shared" si="7"/>
        <v>0</v>
      </c>
      <c r="M8" s="76">
        <f t="shared" si="8"/>
        <v>11</v>
      </c>
      <c r="P8" s="153" t="s">
        <v>29</v>
      </c>
      <c r="Q8" s="153"/>
      <c r="R8" s="153"/>
      <c r="S8" s="99">
        <f>'Int. Clínica Médica'!E72</f>
        <v>1</v>
      </c>
      <c r="T8" s="78">
        <f t="shared" si="9"/>
        <v>0.5</v>
      </c>
      <c r="U8" s="99">
        <f>'Int. Clínica Médica'!G72</f>
        <v>1</v>
      </c>
      <c r="V8" s="78">
        <f t="shared" si="10"/>
        <v>0.5</v>
      </c>
      <c r="W8" s="79">
        <f t="shared" si="11"/>
        <v>1</v>
      </c>
      <c r="X8" s="99">
        <f>'Int. Clínica Médica'!J72</f>
        <v>0</v>
      </c>
      <c r="Y8" s="80">
        <f t="shared" si="12"/>
        <v>0</v>
      </c>
      <c r="Z8" s="80">
        <f t="shared" si="13"/>
        <v>0</v>
      </c>
      <c r="AA8" s="81">
        <f t="shared" si="14"/>
        <v>2</v>
      </c>
    </row>
    <row r="9" spans="2:27" ht="27" customHeight="1">
      <c r="B9" s="159" t="s">
        <v>30</v>
      </c>
      <c r="C9" s="159"/>
      <c r="D9" s="159"/>
      <c r="E9" s="72">
        <f t="shared" si="0"/>
        <v>9</v>
      </c>
      <c r="F9" s="73">
        <f t="shared" si="1"/>
        <v>0.75</v>
      </c>
      <c r="G9" s="72">
        <f t="shared" si="2"/>
        <v>3</v>
      </c>
      <c r="H9" s="73">
        <f t="shared" si="3"/>
        <v>0.25</v>
      </c>
      <c r="I9" s="74">
        <f t="shared" si="4"/>
        <v>1</v>
      </c>
      <c r="J9" s="72">
        <f t="shared" si="5"/>
        <v>0</v>
      </c>
      <c r="K9" s="75">
        <f t="shared" si="6"/>
        <v>0</v>
      </c>
      <c r="L9" s="75">
        <f t="shared" si="7"/>
        <v>0</v>
      </c>
      <c r="M9" s="76">
        <f t="shared" si="8"/>
        <v>12</v>
      </c>
      <c r="P9" s="153" t="s">
        <v>30</v>
      </c>
      <c r="Q9" s="153"/>
      <c r="R9" s="153"/>
      <c r="S9" s="99">
        <f>'Int. Clínica Médica'!E73</f>
        <v>1</v>
      </c>
      <c r="T9" s="78">
        <f t="shared" si="9"/>
        <v>0.5</v>
      </c>
      <c r="U9" s="99">
        <f>'Int. Clínica Médica'!G73</f>
        <v>1</v>
      </c>
      <c r="V9" s="78">
        <f t="shared" si="10"/>
        <v>0.5</v>
      </c>
      <c r="W9" s="79">
        <f t="shared" si="11"/>
        <v>1</v>
      </c>
      <c r="X9" s="99">
        <f>'Int. Clínica Médica'!J73</f>
        <v>0</v>
      </c>
      <c r="Y9" s="80">
        <f t="shared" si="12"/>
        <v>0</v>
      </c>
      <c r="Z9" s="80">
        <f t="shared" si="13"/>
        <v>0</v>
      </c>
      <c r="AA9" s="81">
        <f t="shared" si="14"/>
        <v>2</v>
      </c>
    </row>
    <row r="10" spans="2:27" ht="27" customHeight="1">
      <c r="B10" s="159" t="s">
        <v>31</v>
      </c>
      <c r="C10" s="159"/>
      <c r="D10" s="159"/>
      <c r="E10" s="72">
        <f t="shared" si="0"/>
        <v>13</v>
      </c>
      <c r="F10" s="73">
        <f t="shared" si="1"/>
        <v>0.72222222222222221</v>
      </c>
      <c r="G10" s="72">
        <f t="shared" si="2"/>
        <v>5</v>
      </c>
      <c r="H10" s="73">
        <f t="shared" si="3"/>
        <v>0.27777777777777779</v>
      </c>
      <c r="I10" s="74">
        <f t="shared" si="4"/>
        <v>1</v>
      </c>
      <c r="J10" s="72">
        <f t="shared" si="5"/>
        <v>0</v>
      </c>
      <c r="K10" s="75">
        <f t="shared" si="6"/>
        <v>0</v>
      </c>
      <c r="L10" s="75">
        <f t="shared" si="7"/>
        <v>0</v>
      </c>
      <c r="M10" s="76">
        <f t="shared" si="8"/>
        <v>18</v>
      </c>
      <c r="P10" s="153" t="s">
        <v>31</v>
      </c>
      <c r="Q10" s="153"/>
      <c r="R10" s="153"/>
      <c r="S10" s="99">
        <f>'Int. Clínica Médica'!E74</f>
        <v>1</v>
      </c>
      <c r="T10" s="78">
        <f t="shared" si="9"/>
        <v>0.5</v>
      </c>
      <c r="U10" s="99">
        <f>'Int. Clínica Médica'!G74</f>
        <v>1</v>
      </c>
      <c r="V10" s="78">
        <f t="shared" si="10"/>
        <v>0.5</v>
      </c>
      <c r="W10" s="79">
        <f t="shared" si="11"/>
        <v>1</v>
      </c>
      <c r="X10" s="99">
        <f>'Int. Clínica Médica'!J74</f>
        <v>0</v>
      </c>
      <c r="Y10" s="80">
        <f t="shared" si="12"/>
        <v>0</v>
      </c>
      <c r="Z10" s="80">
        <f t="shared" si="13"/>
        <v>0</v>
      </c>
      <c r="AA10" s="81">
        <f t="shared" si="14"/>
        <v>2</v>
      </c>
    </row>
    <row r="11" spans="2:27" ht="27" customHeight="1">
      <c r="B11" s="159" t="s">
        <v>32</v>
      </c>
      <c r="C11" s="159"/>
      <c r="D11" s="159"/>
      <c r="E11" s="72">
        <f t="shared" si="0"/>
        <v>9</v>
      </c>
      <c r="F11" s="73">
        <f t="shared" si="1"/>
        <v>0.9</v>
      </c>
      <c r="G11" s="72">
        <f t="shared" si="2"/>
        <v>1</v>
      </c>
      <c r="H11" s="73">
        <f t="shared" si="3"/>
        <v>0.1</v>
      </c>
      <c r="I11" s="74">
        <f t="shared" si="4"/>
        <v>1</v>
      </c>
      <c r="J11" s="72">
        <f t="shared" si="5"/>
        <v>0</v>
      </c>
      <c r="K11" s="75">
        <f t="shared" si="6"/>
        <v>0</v>
      </c>
      <c r="L11" s="75">
        <f t="shared" si="7"/>
        <v>0</v>
      </c>
      <c r="M11" s="76">
        <f t="shared" si="8"/>
        <v>10</v>
      </c>
      <c r="P11" s="153" t="s">
        <v>32</v>
      </c>
      <c r="Q11" s="153"/>
      <c r="R11" s="153"/>
      <c r="S11" s="99">
        <f>'Int. Clínica Médica'!E75</f>
        <v>1</v>
      </c>
      <c r="T11" s="78">
        <f t="shared" si="9"/>
        <v>1</v>
      </c>
      <c r="U11" s="99">
        <f>'Int. Clínica Médica'!G75</f>
        <v>0</v>
      </c>
      <c r="V11" s="78">
        <f t="shared" si="10"/>
        <v>0</v>
      </c>
      <c r="W11" s="79">
        <f t="shared" si="11"/>
        <v>1</v>
      </c>
      <c r="X11" s="99">
        <f>'Int. Clínica Médica'!J75</f>
        <v>0</v>
      </c>
      <c r="Y11" s="80">
        <f t="shared" si="12"/>
        <v>0</v>
      </c>
      <c r="Z11" s="80">
        <f t="shared" si="13"/>
        <v>0</v>
      </c>
      <c r="AA11" s="81">
        <f t="shared" si="14"/>
        <v>1</v>
      </c>
    </row>
    <row r="12" spans="2:27" ht="27" customHeight="1">
      <c r="B12" s="159" t="s">
        <v>33</v>
      </c>
      <c r="C12" s="159"/>
      <c r="D12" s="159"/>
      <c r="E12" s="72">
        <f t="shared" si="0"/>
        <v>10</v>
      </c>
      <c r="F12" s="73">
        <f t="shared" si="1"/>
        <v>0.7142857142857143</v>
      </c>
      <c r="G12" s="72">
        <f t="shared" si="2"/>
        <v>4</v>
      </c>
      <c r="H12" s="73">
        <f t="shared" si="3"/>
        <v>0.2857142857142857</v>
      </c>
      <c r="I12" s="74">
        <f t="shared" si="4"/>
        <v>1</v>
      </c>
      <c r="J12" s="72">
        <f t="shared" si="5"/>
        <v>0</v>
      </c>
      <c r="K12" s="75">
        <f t="shared" si="6"/>
        <v>0</v>
      </c>
      <c r="L12" s="75">
        <f t="shared" si="7"/>
        <v>0</v>
      </c>
      <c r="M12" s="76">
        <f t="shared" si="8"/>
        <v>14</v>
      </c>
      <c r="P12" s="153" t="s">
        <v>33</v>
      </c>
      <c r="Q12" s="153"/>
      <c r="R12" s="153"/>
      <c r="S12" s="99">
        <f>'Int. Clínica Médica'!E76</f>
        <v>1</v>
      </c>
      <c r="T12" s="78">
        <f t="shared" si="9"/>
        <v>0.33333333333333331</v>
      </c>
      <c r="U12" s="99">
        <f>'Int. Clínica Médica'!G76</f>
        <v>2</v>
      </c>
      <c r="V12" s="78">
        <f t="shared" si="10"/>
        <v>0.66666666666666663</v>
      </c>
      <c r="W12" s="79">
        <f t="shared" si="11"/>
        <v>1</v>
      </c>
      <c r="X12" s="99">
        <f>'Int. Clínica Médica'!J76</f>
        <v>0</v>
      </c>
      <c r="Y12" s="80">
        <f t="shared" si="12"/>
        <v>0</v>
      </c>
      <c r="Z12" s="80">
        <f t="shared" si="13"/>
        <v>0</v>
      </c>
      <c r="AA12" s="81">
        <f t="shared" si="14"/>
        <v>3</v>
      </c>
    </row>
    <row r="13" spans="2:27" ht="33" customHeight="1">
      <c r="B13" s="159" t="s">
        <v>54</v>
      </c>
      <c r="C13" s="159"/>
      <c r="D13" s="159"/>
      <c r="E13" s="72">
        <f t="shared" si="0"/>
        <v>7</v>
      </c>
      <c r="F13" s="73">
        <f t="shared" si="1"/>
        <v>0.875</v>
      </c>
      <c r="G13" s="72">
        <f t="shared" si="2"/>
        <v>1</v>
      </c>
      <c r="H13" s="73">
        <f t="shared" si="3"/>
        <v>0.125</v>
      </c>
      <c r="I13" s="74">
        <f t="shared" si="4"/>
        <v>1</v>
      </c>
      <c r="J13" s="72">
        <f t="shared" si="5"/>
        <v>0</v>
      </c>
      <c r="K13" s="75">
        <f t="shared" si="6"/>
        <v>0</v>
      </c>
      <c r="L13" s="75">
        <f t="shared" si="7"/>
        <v>0</v>
      </c>
      <c r="M13" s="76">
        <f t="shared" si="8"/>
        <v>8</v>
      </c>
      <c r="P13" s="153" t="s">
        <v>54</v>
      </c>
      <c r="Q13" s="153"/>
      <c r="R13" s="153"/>
      <c r="S13" s="99">
        <f>'Int. Clínica Médica'!E77</f>
        <v>1</v>
      </c>
      <c r="T13" s="78">
        <f t="shared" si="9"/>
        <v>1</v>
      </c>
      <c r="U13" s="99">
        <f>'Int. Clínica Médica'!G77</f>
        <v>0</v>
      </c>
      <c r="V13" s="78">
        <f t="shared" si="10"/>
        <v>0</v>
      </c>
      <c r="W13" s="79">
        <f t="shared" si="11"/>
        <v>1</v>
      </c>
      <c r="X13" s="99">
        <f>'Int. Clínica Médica'!J77</f>
        <v>0</v>
      </c>
      <c r="Y13" s="80">
        <f t="shared" si="12"/>
        <v>0</v>
      </c>
      <c r="Z13" s="80">
        <f t="shared" si="13"/>
        <v>0</v>
      </c>
      <c r="AA13" s="81">
        <f t="shared" si="14"/>
        <v>1</v>
      </c>
    </row>
    <row r="14" spans="2:27" ht="27" customHeight="1">
      <c r="B14" s="159" t="s">
        <v>35</v>
      </c>
      <c r="C14" s="159"/>
      <c r="D14" s="159"/>
      <c r="E14" s="72">
        <f t="shared" si="0"/>
        <v>9</v>
      </c>
      <c r="F14" s="73">
        <f t="shared" si="1"/>
        <v>0.75</v>
      </c>
      <c r="G14" s="72">
        <f t="shared" si="2"/>
        <v>3</v>
      </c>
      <c r="H14" s="73">
        <f t="shared" si="3"/>
        <v>0.25</v>
      </c>
      <c r="I14" s="74">
        <f t="shared" si="4"/>
        <v>1</v>
      </c>
      <c r="J14" s="72">
        <f t="shared" si="5"/>
        <v>0</v>
      </c>
      <c r="K14" s="75">
        <f t="shared" si="6"/>
        <v>0</v>
      </c>
      <c r="L14" s="75">
        <f t="shared" si="7"/>
        <v>0</v>
      </c>
      <c r="M14" s="76">
        <f t="shared" si="8"/>
        <v>12</v>
      </c>
      <c r="P14" s="153" t="s">
        <v>35</v>
      </c>
      <c r="Q14" s="153"/>
      <c r="R14" s="153"/>
      <c r="S14" s="99">
        <f>'Int. Clínica Médica'!E78</f>
        <v>2</v>
      </c>
      <c r="T14" s="78">
        <f t="shared" si="9"/>
        <v>0.66666666666666663</v>
      </c>
      <c r="U14" s="99">
        <f>'Int. Clínica Médica'!G78</f>
        <v>1</v>
      </c>
      <c r="V14" s="78">
        <f t="shared" si="10"/>
        <v>0.33333333333333331</v>
      </c>
      <c r="W14" s="79">
        <f t="shared" si="11"/>
        <v>1</v>
      </c>
      <c r="X14" s="99">
        <f>'Int. Clínica Médica'!J78</f>
        <v>0</v>
      </c>
      <c r="Y14" s="80">
        <f t="shared" si="12"/>
        <v>0</v>
      </c>
      <c r="Z14" s="80">
        <f t="shared" si="13"/>
        <v>0</v>
      </c>
      <c r="AA14" s="81">
        <f t="shared" si="14"/>
        <v>3</v>
      </c>
    </row>
    <row r="15" spans="2:27" ht="30" customHeight="1">
      <c r="B15" s="159" t="s">
        <v>36</v>
      </c>
      <c r="C15" s="159"/>
      <c r="D15" s="159"/>
      <c r="E15" s="72">
        <f t="shared" si="0"/>
        <v>8</v>
      </c>
      <c r="F15" s="75">
        <f t="shared" si="1"/>
        <v>1</v>
      </c>
      <c r="G15" s="72">
        <f t="shared" si="2"/>
        <v>0</v>
      </c>
      <c r="H15" s="73">
        <f t="shared" si="3"/>
        <v>0</v>
      </c>
      <c r="I15" s="74">
        <f t="shared" si="4"/>
        <v>1</v>
      </c>
      <c r="J15" s="72">
        <f t="shared" si="5"/>
        <v>0</v>
      </c>
      <c r="K15" s="75">
        <f t="shared" si="6"/>
        <v>0</v>
      </c>
      <c r="L15" s="75">
        <f t="shared" si="7"/>
        <v>0</v>
      </c>
      <c r="M15" s="76">
        <f t="shared" si="8"/>
        <v>8</v>
      </c>
      <c r="P15" s="153" t="s">
        <v>36</v>
      </c>
      <c r="Q15" s="153"/>
      <c r="R15" s="153"/>
      <c r="S15" s="99">
        <f>'Int. Clínica Médica'!E79</f>
        <v>1</v>
      </c>
      <c r="T15" s="82">
        <f t="shared" si="9"/>
        <v>1</v>
      </c>
      <c r="U15" s="99">
        <f>'Int. Clínica Médica'!G79</f>
        <v>0</v>
      </c>
      <c r="V15" s="82">
        <f t="shared" si="10"/>
        <v>0</v>
      </c>
      <c r="W15" s="29">
        <f t="shared" si="11"/>
        <v>1</v>
      </c>
      <c r="X15" s="99">
        <f>'Int. Clínica Médica'!J79</f>
        <v>0</v>
      </c>
      <c r="Y15" s="82">
        <f t="shared" si="12"/>
        <v>0</v>
      </c>
      <c r="Z15" s="80">
        <f t="shared" si="13"/>
        <v>0</v>
      </c>
      <c r="AA15" s="81">
        <f t="shared" si="14"/>
        <v>1</v>
      </c>
    </row>
    <row r="16" spans="2:27" ht="26.25" customHeight="1">
      <c r="B16" s="159" t="s">
        <v>37</v>
      </c>
      <c r="C16" s="159"/>
      <c r="D16" s="159"/>
      <c r="E16" s="72">
        <f t="shared" si="0"/>
        <v>7</v>
      </c>
      <c r="F16" s="75">
        <f t="shared" si="1"/>
        <v>1</v>
      </c>
      <c r="G16" s="72">
        <f t="shared" si="2"/>
        <v>0</v>
      </c>
      <c r="H16" s="75">
        <f t="shared" si="3"/>
        <v>0</v>
      </c>
      <c r="I16" s="74">
        <f t="shared" si="4"/>
        <v>1</v>
      </c>
      <c r="J16" s="72">
        <f t="shared" si="5"/>
        <v>0</v>
      </c>
      <c r="K16" s="75">
        <f t="shared" si="6"/>
        <v>0</v>
      </c>
      <c r="L16" s="75">
        <f t="shared" si="7"/>
        <v>0</v>
      </c>
      <c r="M16" s="76">
        <f t="shared" si="8"/>
        <v>7</v>
      </c>
      <c r="P16" s="153" t="s">
        <v>37</v>
      </c>
      <c r="Q16" s="153"/>
      <c r="R16" s="153"/>
      <c r="S16" s="99">
        <f>'Int. Clínica Médica'!E80</f>
        <v>1</v>
      </c>
      <c r="T16" s="82">
        <f t="shared" si="9"/>
        <v>1</v>
      </c>
      <c r="U16" s="99">
        <f>'Int. Clínica Médica'!G80</f>
        <v>0</v>
      </c>
      <c r="V16" s="82">
        <f t="shared" si="10"/>
        <v>0</v>
      </c>
      <c r="W16" s="29">
        <f t="shared" si="11"/>
        <v>1</v>
      </c>
      <c r="X16" s="99">
        <f>'Int. Clínica Médica'!J80</f>
        <v>0</v>
      </c>
      <c r="Y16" s="82">
        <f t="shared" si="12"/>
        <v>0</v>
      </c>
      <c r="Z16" s="80">
        <f t="shared" si="13"/>
        <v>0</v>
      </c>
      <c r="AA16" s="81">
        <f t="shared" si="14"/>
        <v>1</v>
      </c>
    </row>
    <row r="17" spans="2:27" ht="23.1" customHeight="1">
      <c r="B17" s="160" t="s">
        <v>12</v>
      </c>
      <c r="C17" s="160"/>
      <c r="D17" s="160"/>
      <c r="E17" s="72">
        <f>SUM(E7:E16)</f>
        <v>91</v>
      </c>
      <c r="F17" s="83">
        <f t="shared" si="1"/>
        <v>0.79130434782608694</v>
      </c>
      <c r="G17" s="72">
        <f>SUM(G7:G16)</f>
        <v>24</v>
      </c>
      <c r="H17" s="83">
        <f t="shared" si="3"/>
        <v>0.20869565217391303</v>
      </c>
      <c r="I17" s="74">
        <f t="shared" si="4"/>
        <v>1</v>
      </c>
      <c r="J17" s="72">
        <f>SUM(J7:J16)</f>
        <v>0</v>
      </c>
      <c r="K17" s="83">
        <f t="shared" si="6"/>
        <v>0</v>
      </c>
      <c r="L17" s="75">
        <f t="shared" si="7"/>
        <v>0</v>
      </c>
      <c r="M17" s="76">
        <f t="shared" si="8"/>
        <v>115</v>
      </c>
      <c r="P17" s="166" t="s">
        <v>12</v>
      </c>
      <c r="Q17" s="166"/>
      <c r="R17" s="166"/>
      <c r="S17" s="99">
        <f>'Int. Clínica Médica'!E81</f>
        <v>13</v>
      </c>
      <c r="T17" s="28">
        <f t="shared" si="9"/>
        <v>0.65</v>
      </c>
      <c r="U17" s="99">
        <f>'Int. Clínica Médica'!G81</f>
        <v>7</v>
      </c>
      <c r="V17" s="28">
        <f t="shared" si="10"/>
        <v>0.35</v>
      </c>
      <c r="W17" s="29">
        <f t="shared" si="11"/>
        <v>1</v>
      </c>
      <c r="X17" s="99">
        <f>'Int. Clínica Médica'!J81</f>
        <v>0</v>
      </c>
      <c r="Y17" s="28">
        <f t="shared" si="12"/>
        <v>0</v>
      </c>
      <c r="Z17" s="80">
        <f t="shared" si="13"/>
        <v>0</v>
      </c>
      <c r="AA17" s="81">
        <f t="shared" si="14"/>
        <v>20</v>
      </c>
    </row>
    <row r="18" spans="2:27" ht="23.1" customHeight="1">
      <c r="B18" s="161" t="s">
        <v>13</v>
      </c>
      <c r="C18" s="161"/>
      <c r="D18" s="161"/>
      <c r="E18" s="84"/>
      <c r="F18" s="85"/>
      <c r="G18" s="85"/>
      <c r="H18" s="85"/>
      <c r="I18" s="86">
        <f>I17</f>
        <v>1</v>
      </c>
      <c r="J18" s="87"/>
      <c r="K18" s="88"/>
      <c r="L18" s="89">
        <f>L17</f>
        <v>0</v>
      </c>
      <c r="M18" s="90">
        <f>SUM(I18,L18)</f>
        <v>1</v>
      </c>
      <c r="P18" s="154" t="s">
        <v>13</v>
      </c>
      <c r="Q18" s="154"/>
      <c r="R18" s="154"/>
      <c r="S18" s="54"/>
      <c r="T18" s="91"/>
      <c r="U18" s="91"/>
      <c r="V18" s="91"/>
      <c r="W18" s="92">
        <f>W17</f>
        <v>1</v>
      </c>
      <c r="X18" s="93"/>
      <c r="Y18" s="94"/>
      <c r="Z18" s="95">
        <f>Z17</f>
        <v>0</v>
      </c>
      <c r="AA18" s="96">
        <f>SUM(W18,Z18)</f>
        <v>1</v>
      </c>
    </row>
    <row r="19" spans="2:27" ht="23.1" customHeight="1"/>
    <row r="20" spans="2:27" ht="23.1" customHeight="1"/>
    <row r="21" spans="2:27" ht="23.1" customHeight="1">
      <c r="B21" s="158" t="s">
        <v>96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P21" s="158" t="s">
        <v>114</v>
      </c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</row>
    <row r="22" spans="2:27" ht="27" customHeight="1">
      <c r="B22" s="155" t="s">
        <v>2</v>
      </c>
      <c r="C22" s="155"/>
      <c r="D22" s="155"/>
      <c r="E22" s="69" t="s">
        <v>3</v>
      </c>
      <c r="F22" s="69" t="s">
        <v>4</v>
      </c>
      <c r="G22" s="69" t="s">
        <v>5</v>
      </c>
      <c r="H22" s="69" t="s">
        <v>6</v>
      </c>
      <c r="I22" s="70" t="s">
        <v>110</v>
      </c>
      <c r="J22" s="69" t="s">
        <v>8</v>
      </c>
      <c r="K22" s="97" t="s">
        <v>9</v>
      </c>
      <c r="L22" s="71" t="s">
        <v>111</v>
      </c>
      <c r="M22" s="69" t="s">
        <v>10</v>
      </c>
      <c r="P22" s="155" t="s">
        <v>2</v>
      </c>
      <c r="Q22" s="155"/>
      <c r="R22" s="155"/>
      <c r="S22" s="69" t="s">
        <v>3</v>
      </c>
      <c r="T22" s="69" t="s">
        <v>4</v>
      </c>
      <c r="U22" s="69" t="s">
        <v>5</v>
      </c>
      <c r="V22" s="69" t="s">
        <v>6</v>
      </c>
      <c r="W22" s="70" t="s">
        <v>110</v>
      </c>
      <c r="X22" s="69" t="s">
        <v>8</v>
      </c>
      <c r="Y22" s="97" t="s">
        <v>9</v>
      </c>
      <c r="Z22" s="71" t="s">
        <v>111</v>
      </c>
      <c r="AA22" s="69" t="s">
        <v>10</v>
      </c>
    </row>
    <row r="23" spans="2:27" ht="26.25" customHeight="1">
      <c r="B23" s="153" t="s">
        <v>28</v>
      </c>
      <c r="C23" s="153"/>
      <c r="D23" s="153"/>
      <c r="E23" s="77">
        <f>AME!E71</f>
        <v>0</v>
      </c>
      <c r="F23" s="78" t="e">
        <f t="shared" ref="F23:F33" si="15">E23/M23</f>
        <v>#DIV/0!</v>
      </c>
      <c r="G23" s="77">
        <f>AME!G71</f>
        <v>0</v>
      </c>
      <c r="H23" s="78" t="e">
        <f t="shared" ref="H23:H33" si="16">G23/M23</f>
        <v>#DIV/0!</v>
      </c>
      <c r="I23" s="79" t="e">
        <f t="shared" ref="I23:I33" si="17">SUM(F23,H23)</f>
        <v>#DIV/0!</v>
      </c>
      <c r="J23" s="77">
        <f>AME!J71</f>
        <v>0</v>
      </c>
      <c r="K23" s="80" t="e">
        <f t="shared" ref="K23:K33" si="18">J23/M23</f>
        <v>#DIV/0!</v>
      </c>
      <c r="L23" s="80" t="e">
        <f t="shared" ref="L23:L33" si="19">K23</f>
        <v>#DIV/0!</v>
      </c>
      <c r="M23" s="81">
        <f t="shared" ref="M23:M33" si="20">SUM(E23,G23,J23)</f>
        <v>0</v>
      </c>
      <c r="P23" s="153" t="s">
        <v>28</v>
      </c>
      <c r="Q23" s="153"/>
      <c r="R23" s="153"/>
      <c r="S23" s="77">
        <f>'Int. Clínica Cirúrgica'!E71</f>
        <v>1</v>
      </c>
      <c r="T23" s="78">
        <f t="shared" ref="T23:T33" si="21">S23/AA23</f>
        <v>1</v>
      </c>
      <c r="U23" s="77">
        <f>'Int. Clínica Cirúrgica'!G71</f>
        <v>0</v>
      </c>
      <c r="V23" s="78">
        <f t="shared" ref="V23:V33" si="22">U23/AA23</f>
        <v>0</v>
      </c>
      <c r="W23" s="79">
        <f t="shared" ref="W23:W33" si="23">SUM(T23,V23)</f>
        <v>1</v>
      </c>
      <c r="X23" s="77">
        <f>'Int. Clínica Cirúrgica'!J71</f>
        <v>0</v>
      </c>
      <c r="Y23" s="80">
        <f t="shared" ref="Y23:Y33" si="24">X23/AA23</f>
        <v>0</v>
      </c>
      <c r="Z23" s="80">
        <f t="shared" ref="Z23:Z33" si="25">Y23</f>
        <v>0</v>
      </c>
      <c r="AA23" s="81">
        <f t="shared" ref="AA23:AA33" si="26">SUM(S23,U23,X23)</f>
        <v>1</v>
      </c>
    </row>
    <row r="24" spans="2:27" ht="28.5" customHeight="1">
      <c r="B24" s="153" t="s">
        <v>29</v>
      </c>
      <c r="C24" s="153"/>
      <c r="D24" s="153"/>
      <c r="E24" s="77">
        <f>AME!E72</f>
        <v>0</v>
      </c>
      <c r="F24" s="78" t="e">
        <f t="shared" si="15"/>
        <v>#DIV/0!</v>
      </c>
      <c r="G24" s="77">
        <f>AME!G72</f>
        <v>0</v>
      </c>
      <c r="H24" s="78" t="e">
        <f t="shared" si="16"/>
        <v>#DIV/0!</v>
      </c>
      <c r="I24" s="79" t="e">
        <f t="shared" si="17"/>
        <v>#DIV/0!</v>
      </c>
      <c r="J24" s="77">
        <f>AME!J72</f>
        <v>0</v>
      </c>
      <c r="K24" s="80" t="e">
        <f t="shared" si="18"/>
        <v>#DIV/0!</v>
      </c>
      <c r="L24" s="80" t="e">
        <f t="shared" si="19"/>
        <v>#DIV/0!</v>
      </c>
      <c r="M24" s="81">
        <f t="shared" si="20"/>
        <v>0</v>
      </c>
      <c r="P24" s="153" t="s">
        <v>29</v>
      </c>
      <c r="Q24" s="153"/>
      <c r="R24" s="153"/>
      <c r="S24" s="77">
        <f>'Int. Clínica Cirúrgica'!E72</f>
        <v>0</v>
      </c>
      <c r="T24" s="78" t="e">
        <f t="shared" si="21"/>
        <v>#DIV/0!</v>
      </c>
      <c r="U24" s="77">
        <f>'Int. Clínica Cirúrgica'!G72</f>
        <v>0</v>
      </c>
      <c r="V24" s="78" t="e">
        <f t="shared" si="22"/>
        <v>#DIV/0!</v>
      </c>
      <c r="W24" s="79" t="e">
        <f t="shared" si="23"/>
        <v>#DIV/0!</v>
      </c>
      <c r="X24" s="77">
        <f>'Int. Clínica Cirúrgica'!J72</f>
        <v>0</v>
      </c>
      <c r="Y24" s="80" t="e">
        <f t="shared" si="24"/>
        <v>#DIV/0!</v>
      </c>
      <c r="Z24" s="80" t="e">
        <f t="shared" si="25"/>
        <v>#DIV/0!</v>
      </c>
      <c r="AA24" s="81">
        <f t="shared" si="26"/>
        <v>0</v>
      </c>
    </row>
    <row r="25" spans="2:27" ht="27" customHeight="1">
      <c r="B25" s="153" t="s">
        <v>30</v>
      </c>
      <c r="C25" s="153"/>
      <c r="D25" s="153"/>
      <c r="E25" s="77">
        <f>AME!E73</f>
        <v>0</v>
      </c>
      <c r="F25" s="78" t="e">
        <f t="shared" si="15"/>
        <v>#DIV/0!</v>
      </c>
      <c r="G25" s="77">
        <f>AME!G73</f>
        <v>0</v>
      </c>
      <c r="H25" s="78" t="e">
        <f t="shared" si="16"/>
        <v>#DIV/0!</v>
      </c>
      <c r="I25" s="79" t="e">
        <f t="shared" si="17"/>
        <v>#DIV/0!</v>
      </c>
      <c r="J25" s="77">
        <f>AME!J73</f>
        <v>0</v>
      </c>
      <c r="K25" s="80" t="e">
        <f t="shared" si="18"/>
        <v>#DIV/0!</v>
      </c>
      <c r="L25" s="80" t="e">
        <f t="shared" si="19"/>
        <v>#DIV/0!</v>
      </c>
      <c r="M25" s="81">
        <f t="shared" si="20"/>
        <v>0</v>
      </c>
      <c r="P25" s="153" t="s">
        <v>30</v>
      </c>
      <c r="Q25" s="153"/>
      <c r="R25" s="153"/>
      <c r="S25" s="77">
        <f>'Int. Clínica Cirúrgica'!E73</f>
        <v>1</v>
      </c>
      <c r="T25" s="78">
        <f t="shared" si="21"/>
        <v>1</v>
      </c>
      <c r="U25" s="77">
        <f>'Int. Clínica Cirúrgica'!G73</f>
        <v>0</v>
      </c>
      <c r="V25" s="78">
        <f t="shared" si="22"/>
        <v>0</v>
      </c>
      <c r="W25" s="79">
        <f t="shared" si="23"/>
        <v>1</v>
      </c>
      <c r="X25" s="77">
        <f>'Int. Clínica Cirúrgica'!J73</f>
        <v>0</v>
      </c>
      <c r="Y25" s="80">
        <f t="shared" si="24"/>
        <v>0</v>
      </c>
      <c r="Z25" s="80">
        <f t="shared" si="25"/>
        <v>0</v>
      </c>
      <c r="AA25" s="81">
        <f t="shared" si="26"/>
        <v>1</v>
      </c>
    </row>
    <row r="26" spans="2:27" ht="27" customHeight="1">
      <c r="B26" s="153" t="s">
        <v>31</v>
      </c>
      <c r="C26" s="153"/>
      <c r="D26" s="153"/>
      <c r="E26" s="77">
        <f>AME!E74</f>
        <v>0</v>
      </c>
      <c r="F26" s="78" t="e">
        <f t="shared" si="15"/>
        <v>#DIV/0!</v>
      </c>
      <c r="G26" s="77">
        <f>AME!G74</f>
        <v>0</v>
      </c>
      <c r="H26" s="78" t="e">
        <f t="shared" si="16"/>
        <v>#DIV/0!</v>
      </c>
      <c r="I26" s="79" t="e">
        <f t="shared" si="17"/>
        <v>#DIV/0!</v>
      </c>
      <c r="J26" s="77">
        <f>AME!J74</f>
        <v>0</v>
      </c>
      <c r="K26" s="80" t="e">
        <f t="shared" si="18"/>
        <v>#DIV/0!</v>
      </c>
      <c r="L26" s="80" t="e">
        <f t="shared" si="19"/>
        <v>#DIV/0!</v>
      </c>
      <c r="M26" s="81">
        <f t="shared" si="20"/>
        <v>0</v>
      </c>
      <c r="P26" s="153" t="s">
        <v>31</v>
      </c>
      <c r="Q26" s="153"/>
      <c r="R26" s="153"/>
      <c r="S26" s="77">
        <f>'Int. Clínica Cirúrgica'!E74</f>
        <v>0</v>
      </c>
      <c r="T26" s="78" t="e">
        <f t="shared" si="21"/>
        <v>#DIV/0!</v>
      </c>
      <c r="U26" s="77">
        <f>'Int. Clínica Cirúrgica'!G74</f>
        <v>0</v>
      </c>
      <c r="V26" s="78" t="e">
        <f t="shared" si="22"/>
        <v>#DIV/0!</v>
      </c>
      <c r="W26" s="79" t="e">
        <f t="shared" si="23"/>
        <v>#DIV/0!</v>
      </c>
      <c r="X26" s="77">
        <f>'Int. Clínica Cirúrgica'!J74</f>
        <v>0</v>
      </c>
      <c r="Y26" s="80" t="e">
        <f t="shared" si="24"/>
        <v>#DIV/0!</v>
      </c>
      <c r="Z26" s="80" t="e">
        <f t="shared" si="25"/>
        <v>#DIV/0!</v>
      </c>
      <c r="AA26" s="81">
        <f t="shared" si="26"/>
        <v>0</v>
      </c>
    </row>
    <row r="27" spans="2:27" ht="27" customHeight="1">
      <c r="B27" s="153" t="s">
        <v>32</v>
      </c>
      <c r="C27" s="153"/>
      <c r="D27" s="153"/>
      <c r="E27" s="77">
        <f>AME!E75</f>
        <v>0</v>
      </c>
      <c r="F27" s="78" t="e">
        <f t="shared" si="15"/>
        <v>#DIV/0!</v>
      </c>
      <c r="G27" s="77">
        <f>AME!G75</f>
        <v>0</v>
      </c>
      <c r="H27" s="78" t="e">
        <f t="shared" si="16"/>
        <v>#DIV/0!</v>
      </c>
      <c r="I27" s="79" t="e">
        <f t="shared" si="17"/>
        <v>#DIV/0!</v>
      </c>
      <c r="J27" s="77">
        <f>AME!J75</f>
        <v>0</v>
      </c>
      <c r="K27" s="80" t="e">
        <f t="shared" si="18"/>
        <v>#DIV/0!</v>
      </c>
      <c r="L27" s="80" t="e">
        <f t="shared" si="19"/>
        <v>#DIV/0!</v>
      </c>
      <c r="M27" s="81">
        <f t="shared" si="20"/>
        <v>0</v>
      </c>
      <c r="P27" s="153" t="s">
        <v>32</v>
      </c>
      <c r="Q27" s="153"/>
      <c r="R27" s="153"/>
      <c r="S27" s="77">
        <f>'Int. Clínica Cirúrgica'!E75</f>
        <v>1</v>
      </c>
      <c r="T27" s="78">
        <f t="shared" si="21"/>
        <v>1</v>
      </c>
      <c r="U27" s="77">
        <f>'Int. Clínica Cirúrgica'!G75</f>
        <v>0</v>
      </c>
      <c r="V27" s="78">
        <f t="shared" si="22"/>
        <v>0</v>
      </c>
      <c r="W27" s="79">
        <f t="shared" si="23"/>
        <v>1</v>
      </c>
      <c r="X27" s="77">
        <f>'Int. Clínica Cirúrgica'!J75</f>
        <v>0</v>
      </c>
      <c r="Y27" s="80">
        <f t="shared" si="24"/>
        <v>0</v>
      </c>
      <c r="Z27" s="80">
        <f t="shared" si="25"/>
        <v>0</v>
      </c>
      <c r="AA27" s="81">
        <f t="shared" si="26"/>
        <v>1</v>
      </c>
    </row>
    <row r="28" spans="2:27" ht="27" customHeight="1">
      <c r="B28" s="153" t="s">
        <v>33</v>
      </c>
      <c r="C28" s="153"/>
      <c r="D28" s="153"/>
      <c r="E28" s="77">
        <f>AME!E76</f>
        <v>0</v>
      </c>
      <c r="F28" s="78" t="e">
        <f t="shared" si="15"/>
        <v>#DIV/0!</v>
      </c>
      <c r="G28" s="77">
        <f>AME!G76</f>
        <v>0</v>
      </c>
      <c r="H28" s="78" t="e">
        <f t="shared" si="16"/>
        <v>#DIV/0!</v>
      </c>
      <c r="I28" s="79" t="e">
        <f t="shared" si="17"/>
        <v>#DIV/0!</v>
      </c>
      <c r="J28" s="77">
        <f>AME!J76</f>
        <v>0</v>
      </c>
      <c r="K28" s="80" t="e">
        <f t="shared" si="18"/>
        <v>#DIV/0!</v>
      </c>
      <c r="L28" s="80" t="e">
        <f t="shared" si="19"/>
        <v>#DIV/0!</v>
      </c>
      <c r="M28" s="81">
        <f t="shared" si="20"/>
        <v>0</v>
      </c>
      <c r="P28" s="153" t="s">
        <v>33</v>
      </c>
      <c r="Q28" s="153"/>
      <c r="R28" s="153"/>
      <c r="S28" s="77">
        <f>'Int. Clínica Cirúrgica'!E76</f>
        <v>0</v>
      </c>
      <c r="T28" s="78" t="e">
        <f t="shared" si="21"/>
        <v>#DIV/0!</v>
      </c>
      <c r="U28" s="77">
        <f>'Int. Clínica Cirúrgica'!G76</f>
        <v>0</v>
      </c>
      <c r="V28" s="78" t="e">
        <f t="shared" si="22"/>
        <v>#DIV/0!</v>
      </c>
      <c r="W28" s="79" t="e">
        <f t="shared" si="23"/>
        <v>#DIV/0!</v>
      </c>
      <c r="X28" s="77">
        <f>'Int. Clínica Cirúrgica'!J76</f>
        <v>0</v>
      </c>
      <c r="Y28" s="80" t="e">
        <f t="shared" si="24"/>
        <v>#DIV/0!</v>
      </c>
      <c r="Z28" s="80" t="e">
        <f t="shared" si="25"/>
        <v>#DIV/0!</v>
      </c>
      <c r="AA28" s="81">
        <f t="shared" si="26"/>
        <v>0</v>
      </c>
    </row>
    <row r="29" spans="2:27" ht="31.5" customHeight="1">
      <c r="B29" s="153" t="s">
        <v>54</v>
      </c>
      <c r="C29" s="153"/>
      <c r="D29" s="153"/>
      <c r="E29" s="77">
        <f>AME!E77</f>
        <v>0</v>
      </c>
      <c r="F29" s="78" t="e">
        <f t="shared" si="15"/>
        <v>#DIV/0!</v>
      </c>
      <c r="G29" s="77">
        <f>AME!G77</f>
        <v>0</v>
      </c>
      <c r="H29" s="78" t="e">
        <f t="shared" si="16"/>
        <v>#DIV/0!</v>
      </c>
      <c r="I29" s="79" t="e">
        <f t="shared" si="17"/>
        <v>#DIV/0!</v>
      </c>
      <c r="J29" s="77">
        <f>AME!J77</f>
        <v>0</v>
      </c>
      <c r="K29" s="80" t="e">
        <f t="shared" si="18"/>
        <v>#DIV/0!</v>
      </c>
      <c r="L29" s="80" t="e">
        <f t="shared" si="19"/>
        <v>#DIV/0!</v>
      </c>
      <c r="M29" s="81">
        <f t="shared" si="20"/>
        <v>0</v>
      </c>
      <c r="P29" s="153" t="s">
        <v>54</v>
      </c>
      <c r="Q29" s="153"/>
      <c r="R29" s="153"/>
      <c r="S29" s="77">
        <f>'Int. Clínica Cirúrgica'!E77</f>
        <v>0</v>
      </c>
      <c r="T29" s="78" t="e">
        <f t="shared" si="21"/>
        <v>#DIV/0!</v>
      </c>
      <c r="U29" s="77">
        <f>'Int. Clínica Cirúrgica'!G77</f>
        <v>0</v>
      </c>
      <c r="V29" s="78" t="e">
        <f t="shared" si="22"/>
        <v>#DIV/0!</v>
      </c>
      <c r="W29" s="79" t="e">
        <f t="shared" si="23"/>
        <v>#DIV/0!</v>
      </c>
      <c r="X29" s="77">
        <f>'Int. Clínica Cirúrgica'!J77</f>
        <v>0</v>
      </c>
      <c r="Y29" s="80" t="e">
        <f t="shared" si="24"/>
        <v>#DIV/0!</v>
      </c>
      <c r="Z29" s="80" t="e">
        <f t="shared" si="25"/>
        <v>#DIV/0!</v>
      </c>
      <c r="AA29" s="81">
        <f t="shared" si="26"/>
        <v>0</v>
      </c>
    </row>
    <row r="30" spans="2:27" ht="27" customHeight="1">
      <c r="B30" s="153" t="s">
        <v>35</v>
      </c>
      <c r="C30" s="153"/>
      <c r="D30" s="153"/>
      <c r="E30" s="77">
        <f>AME!E78</f>
        <v>0</v>
      </c>
      <c r="F30" s="78" t="e">
        <f t="shared" si="15"/>
        <v>#DIV/0!</v>
      </c>
      <c r="G30" s="77">
        <f>AME!G78</f>
        <v>0</v>
      </c>
      <c r="H30" s="78" t="e">
        <f t="shared" si="16"/>
        <v>#DIV/0!</v>
      </c>
      <c r="I30" s="79" t="e">
        <f t="shared" si="17"/>
        <v>#DIV/0!</v>
      </c>
      <c r="J30" s="77">
        <f>AME!J78</f>
        <v>0</v>
      </c>
      <c r="K30" s="80" t="e">
        <f t="shared" si="18"/>
        <v>#DIV/0!</v>
      </c>
      <c r="L30" s="80" t="e">
        <f t="shared" si="19"/>
        <v>#DIV/0!</v>
      </c>
      <c r="M30" s="81">
        <f t="shared" si="20"/>
        <v>0</v>
      </c>
      <c r="P30" s="153" t="s">
        <v>35</v>
      </c>
      <c r="Q30" s="153"/>
      <c r="R30" s="153"/>
      <c r="S30" s="77">
        <f>'Int. Clínica Cirúrgica'!E78</f>
        <v>0</v>
      </c>
      <c r="T30" s="78" t="e">
        <f t="shared" si="21"/>
        <v>#DIV/0!</v>
      </c>
      <c r="U30" s="77">
        <f>'Int. Clínica Cirúrgica'!G78</f>
        <v>0</v>
      </c>
      <c r="V30" s="78" t="e">
        <f t="shared" si="22"/>
        <v>#DIV/0!</v>
      </c>
      <c r="W30" s="79" t="e">
        <f t="shared" si="23"/>
        <v>#DIV/0!</v>
      </c>
      <c r="X30" s="77">
        <f>'Int. Clínica Cirúrgica'!J78</f>
        <v>0</v>
      </c>
      <c r="Y30" s="80" t="e">
        <f t="shared" si="24"/>
        <v>#DIV/0!</v>
      </c>
      <c r="Z30" s="80" t="e">
        <f t="shared" si="25"/>
        <v>#DIV/0!</v>
      </c>
      <c r="AA30" s="81">
        <f t="shared" si="26"/>
        <v>0</v>
      </c>
    </row>
    <row r="31" spans="2:27" ht="29.25" customHeight="1">
      <c r="B31" s="153" t="s">
        <v>36</v>
      </c>
      <c r="C31" s="153"/>
      <c r="D31" s="153"/>
      <c r="E31" s="77">
        <f>AME!E79</f>
        <v>0</v>
      </c>
      <c r="F31" s="82" t="e">
        <f t="shared" si="15"/>
        <v>#DIV/0!</v>
      </c>
      <c r="G31" s="77">
        <f>AME!G79</f>
        <v>0</v>
      </c>
      <c r="H31" s="82" t="e">
        <f t="shared" si="16"/>
        <v>#DIV/0!</v>
      </c>
      <c r="I31" s="29" t="e">
        <f t="shared" si="17"/>
        <v>#DIV/0!</v>
      </c>
      <c r="J31" s="77">
        <f>AME!J79</f>
        <v>0</v>
      </c>
      <c r="K31" s="82" t="e">
        <f t="shared" si="18"/>
        <v>#DIV/0!</v>
      </c>
      <c r="L31" s="80" t="e">
        <f t="shared" si="19"/>
        <v>#DIV/0!</v>
      </c>
      <c r="M31" s="81">
        <f t="shared" si="20"/>
        <v>0</v>
      </c>
      <c r="P31" s="153" t="s">
        <v>36</v>
      </c>
      <c r="Q31" s="153"/>
      <c r="R31" s="153"/>
      <c r="S31" s="77">
        <f>'Int. Clínica Cirúrgica'!E79</f>
        <v>1</v>
      </c>
      <c r="T31" s="82">
        <f t="shared" si="21"/>
        <v>1</v>
      </c>
      <c r="U31" s="77">
        <f>'Int. Clínica Cirúrgica'!G79</f>
        <v>0</v>
      </c>
      <c r="V31" s="82">
        <f t="shared" si="22"/>
        <v>0</v>
      </c>
      <c r="W31" s="29">
        <f t="shared" si="23"/>
        <v>1</v>
      </c>
      <c r="X31" s="77">
        <f>'Int. Clínica Cirúrgica'!J79</f>
        <v>0</v>
      </c>
      <c r="Y31" s="82">
        <f t="shared" si="24"/>
        <v>0</v>
      </c>
      <c r="Z31" s="80">
        <f t="shared" si="25"/>
        <v>0</v>
      </c>
      <c r="AA31" s="81">
        <f t="shared" si="26"/>
        <v>1</v>
      </c>
    </row>
    <row r="32" spans="2:27" ht="29.25" customHeight="1">
      <c r="B32" s="153" t="s">
        <v>37</v>
      </c>
      <c r="C32" s="153"/>
      <c r="D32" s="153"/>
      <c r="E32" s="77">
        <f>AME!E80</f>
        <v>0</v>
      </c>
      <c r="F32" s="82" t="e">
        <f t="shared" si="15"/>
        <v>#DIV/0!</v>
      </c>
      <c r="G32" s="77">
        <f>AME!G80</f>
        <v>0</v>
      </c>
      <c r="H32" s="82" t="e">
        <f t="shared" si="16"/>
        <v>#DIV/0!</v>
      </c>
      <c r="I32" s="29" t="e">
        <f t="shared" si="17"/>
        <v>#DIV/0!</v>
      </c>
      <c r="J32" s="77">
        <f>AME!J80</f>
        <v>0</v>
      </c>
      <c r="K32" s="82" t="e">
        <f t="shared" si="18"/>
        <v>#DIV/0!</v>
      </c>
      <c r="L32" s="80" t="e">
        <f t="shared" si="19"/>
        <v>#DIV/0!</v>
      </c>
      <c r="M32" s="81">
        <f t="shared" si="20"/>
        <v>0</v>
      </c>
      <c r="P32" s="153" t="s">
        <v>37</v>
      </c>
      <c r="Q32" s="153"/>
      <c r="R32" s="153"/>
      <c r="S32" s="77">
        <f>'Int. Clínica Cirúrgica'!E80</f>
        <v>0</v>
      </c>
      <c r="T32" s="82" t="e">
        <f t="shared" si="21"/>
        <v>#DIV/0!</v>
      </c>
      <c r="U32" s="77">
        <f>'Int. Clínica Cirúrgica'!G80</f>
        <v>0</v>
      </c>
      <c r="V32" s="82" t="e">
        <f t="shared" si="22"/>
        <v>#DIV/0!</v>
      </c>
      <c r="W32" s="29" t="e">
        <f t="shared" si="23"/>
        <v>#DIV/0!</v>
      </c>
      <c r="X32" s="77">
        <f>'Int. Clínica Cirúrgica'!J80</f>
        <v>0</v>
      </c>
      <c r="Y32" s="82" t="e">
        <f t="shared" si="24"/>
        <v>#DIV/0!</v>
      </c>
      <c r="Z32" s="80" t="e">
        <f t="shared" si="25"/>
        <v>#DIV/0!</v>
      </c>
      <c r="AA32" s="81">
        <f t="shared" si="26"/>
        <v>0</v>
      </c>
    </row>
    <row r="33" spans="2:27" ht="23.1" customHeight="1">
      <c r="B33" s="154" t="s">
        <v>12</v>
      </c>
      <c r="C33" s="154"/>
      <c r="D33" s="154"/>
      <c r="E33" s="77">
        <f>AME!E81</f>
        <v>0</v>
      </c>
      <c r="F33" s="28" t="e">
        <f t="shared" si="15"/>
        <v>#DIV/0!</v>
      </c>
      <c r="G33" s="77">
        <f>AME!G81</f>
        <v>0</v>
      </c>
      <c r="H33" s="28" t="e">
        <f t="shared" si="16"/>
        <v>#DIV/0!</v>
      </c>
      <c r="I33" s="29" t="e">
        <f t="shared" si="17"/>
        <v>#DIV/0!</v>
      </c>
      <c r="J33" s="77">
        <f>AME!J81</f>
        <v>0</v>
      </c>
      <c r="K33" s="28" t="e">
        <f t="shared" si="18"/>
        <v>#DIV/0!</v>
      </c>
      <c r="L33" s="80" t="e">
        <f t="shared" si="19"/>
        <v>#DIV/0!</v>
      </c>
      <c r="M33" s="81">
        <f t="shared" si="20"/>
        <v>0</v>
      </c>
      <c r="P33" s="154" t="s">
        <v>12</v>
      </c>
      <c r="Q33" s="154"/>
      <c r="R33" s="154"/>
      <c r="S33" s="77">
        <f>'Int. Clínica Cirúrgica'!E81</f>
        <v>4</v>
      </c>
      <c r="T33" s="28">
        <f t="shared" si="21"/>
        <v>1</v>
      </c>
      <c r="U33" s="77">
        <f>'Int. Clínica Cirúrgica'!G81</f>
        <v>0</v>
      </c>
      <c r="V33" s="28">
        <f t="shared" si="22"/>
        <v>0</v>
      </c>
      <c r="W33" s="29">
        <f t="shared" si="23"/>
        <v>1</v>
      </c>
      <c r="X33" s="77">
        <f>'Int. Clínica Cirúrgica'!J81</f>
        <v>0</v>
      </c>
      <c r="Y33" s="28">
        <f t="shared" si="24"/>
        <v>0</v>
      </c>
      <c r="Z33" s="80">
        <f t="shared" si="25"/>
        <v>0</v>
      </c>
      <c r="AA33" s="81">
        <f t="shared" si="26"/>
        <v>4</v>
      </c>
    </row>
    <row r="34" spans="2:27" ht="23.1" customHeight="1">
      <c r="B34" s="154" t="s">
        <v>13</v>
      </c>
      <c r="C34" s="154"/>
      <c r="D34" s="154"/>
      <c r="E34" s="54"/>
      <c r="F34" s="91"/>
      <c r="G34" s="91"/>
      <c r="H34" s="91"/>
      <c r="I34" s="92" t="e">
        <f>I33</f>
        <v>#DIV/0!</v>
      </c>
      <c r="J34" s="93"/>
      <c r="K34" s="94"/>
      <c r="L34" s="95" t="e">
        <f>L33</f>
        <v>#DIV/0!</v>
      </c>
      <c r="M34" s="96" t="e">
        <f>SUM(I34,L34)</f>
        <v>#DIV/0!</v>
      </c>
      <c r="P34" s="154" t="s">
        <v>13</v>
      </c>
      <c r="Q34" s="154"/>
      <c r="R34" s="154"/>
      <c r="S34" s="54"/>
      <c r="T34" s="91"/>
      <c r="U34" s="91"/>
      <c r="V34" s="91"/>
      <c r="W34" s="92">
        <f>W33</f>
        <v>1</v>
      </c>
      <c r="X34" s="93"/>
      <c r="Y34" s="94"/>
      <c r="Z34" s="95">
        <f>Z33</f>
        <v>0</v>
      </c>
      <c r="AA34" s="96">
        <f>SUM(W34,Z34)</f>
        <v>1</v>
      </c>
    </row>
    <row r="35" spans="2:27" ht="23.1" customHeight="1"/>
    <row r="36" spans="2:27" ht="23.1" customHeight="1">
      <c r="B36" s="157" t="s">
        <v>115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P36" s="158" t="s">
        <v>116</v>
      </c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</row>
    <row r="37" spans="2:27" ht="27.75" customHeight="1">
      <c r="B37" s="155" t="s">
        <v>2</v>
      </c>
      <c r="C37" s="155"/>
      <c r="D37" s="155"/>
      <c r="E37" s="69" t="s">
        <v>3</v>
      </c>
      <c r="F37" s="69" t="s">
        <v>4</v>
      </c>
      <c r="G37" s="69" t="s">
        <v>5</v>
      </c>
      <c r="H37" s="69" t="s">
        <v>6</v>
      </c>
      <c r="I37" s="70" t="s">
        <v>110</v>
      </c>
      <c r="J37" s="69" t="s">
        <v>8</v>
      </c>
      <c r="K37" s="97" t="s">
        <v>9</v>
      </c>
      <c r="L37" s="71" t="s">
        <v>111</v>
      </c>
      <c r="M37" s="69" t="s">
        <v>10</v>
      </c>
      <c r="P37" s="155" t="s">
        <v>2</v>
      </c>
      <c r="Q37" s="155"/>
      <c r="R37" s="155"/>
      <c r="S37" s="69" t="s">
        <v>3</v>
      </c>
      <c r="T37" s="69" t="s">
        <v>4</v>
      </c>
      <c r="U37" s="69" t="s">
        <v>5</v>
      </c>
      <c r="V37" s="69" t="s">
        <v>6</v>
      </c>
      <c r="W37" s="70" t="s">
        <v>110</v>
      </c>
      <c r="X37" s="69" t="s">
        <v>8</v>
      </c>
      <c r="Y37" s="97" t="s">
        <v>9</v>
      </c>
      <c r="Z37" s="71" t="s">
        <v>111</v>
      </c>
      <c r="AA37" s="69" t="s">
        <v>10</v>
      </c>
    </row>
    <row r="38" spans="2:27" ht="32.25" customHeight="1">
      <c r="B38" s="153" t="s">
        <v>28</v>
      </c>
      <c r="C38" s="153"/>
      <c r="D38" s="153"/>
      <c r="E38" s="97">
        <f>PS!E71</f>
        <v>7</v>
      </c>
      <c r="F38" s="27">
        <f t="shared" ref="F38:F48" si="27">E38/M38</f>
        <v>0.7</v>
      </c>
      <c r="G38" s="97">
        <f>PS!G71</f>
        <v>3</v>
      </c>
      <c r="H38" s="27">
        <f t="shared" ref="H38:H48" si="28">G38/M38</f>
        <v>0.3</v>
      </c>
      <c r="I38" s="29">
        <f t="shared" ref="I38:I48" si="29">SUM(F38,H38)</f>
        <v>1</v>
      </c>
      <c r="J38" s="97">
        <f>PS!J71</f>
        <v>0</v>
      </c>
      <c r="K38" s="82">
        <f t="shared" ref="K38:K48" si="30">J38/M38</f>
        <v>0</v>
      </c>
      <c r="L38" s="82">
        <f t="shared" ref="L38:L48" si="31">K38</f>
        <v>0</v>
      </c>
      <c r="M38" s="98">
        <f t="shared" ref="M38:M48" si="32">SUM(E38,G38,J38)</f>
        <v>10</v>
      </c>
      <c r="P38" s="153" t="s">
        <v>28</v>
      </c>
      <c r="Q38" s="153"/>
      <c r="R38" s="153"/>
      <c r="S38" s="77">
        <f>'Int. Pediatria'!E71</f>
        <v>0</v>
      </c>
      <c r="T38" s="78" t="e">
        <f t="shared" ref="T38:T48" si="33">S38/AA38</f>
        <v>#DIV/0!</v>
      </c>
      <c r="U38" s="77">
        <f>'Int. Pediatria'!G71</f>
        <v>0</v>
      </c>
      <c r="V38" s="78" t="e">
        <f t="shared" ref="V38:V48" si="34">U38/AA38</f>
        <v>#DIV/0!</v>
      </c>
      <c r="W38" s="79" t="e">
        <f t="shared" ref="W38:W48" si="35">SUM(T38,V38)</f>
        <v>#DIV/0!</v>
      </c>
      <c r="X38" s="77">
        <f>'Int. Pediatria'!J71</f>
        <v>0</v>
      </c>
      <c r="Y38" s="80" t="e">
        <f t="shared" ref="Y38:Y48" si="36">X38/AA38</f>
        <v>#DIV/0!</v>
      </c>
      <c r="Z38" s="80" t="e">
        <f t="shared" ref="Z38:Z48" si="37">Y38</f>
        <v>#DIV/0!</v>
      </c>
      <c r="AA38" s="81">
        <f t="shared" ref="AA38:AA48" si="38">SUM(S38,U38,X38)</f>
        <v>0</v>
      </c>
    </row>
    <row r="39" spans="2:27" ht="32.25" customHeight="1">
      <c r="B39" s="153" t="s">
        <v>29</v>
      </c>
      <c r="C39" s="153"/>
      <c r="D39" s="153"/>
      <c r="E39" s="97">
        <f>PS!E72</f>
        <v>7</v>
      </c>
      <c r="F39" s="27">
        <f t="shared" si="27"/>
        <v>0.77777777777777779</v>
      </c>
      <c r="G39" s="97">
        <f>PS!G72</f>
        <v>2</v>
      </c>
      <c r="H39" s="27">
        <f t="shared" si="28"/>
        <v>0.22222222222222221</v>
      </c>
      <c r="I39" s="29">
        <f t="shared" si="29"/>
        <v>1</v>
      </c>
      <c r="J39" s="97">
        <f>PS!J72</f>
        <v>0</v>
      </c>
      <c r="K39" s="82">
        <f t="shared" si="30"/>
        <v>0</v>
      </c>
      <c r="L39" s="82">
        <f t="shared" si="31"/>
        <v>0</v>
      </c>
      <c r="M39" s="98">
        <f t="shared" si="32"/>
        <v>9</v>
      </c>
      <c r="P39" s="153" t="s">
        <v>29</v>
      </c>
      <c r="Q39" s="153"/>
      <c r="R39" s="153"/>
      <c r="S39" s="77">
        <f>'Int. Pediatria'!E72</f>
        <v>0</v>
      </c>
      <c r="T39" s="78" t="e">
        <f t="shared" si="33"/>
        <v>#DIV/0!</v>
      </c>
      <c r="U39" s="77">
        <f>'Int. Pediatria'!G72</f>
        <v>0</v>
      </c>
      <c r="V39" s="78" t="e">
        <f t="shared" si="34"/>
        <v>#DIV/0!</v>
      </c>
      <c r="W39" s="79" t="e">
        <f t="shared" si="35"/>
        <v>#DIV/0!</v>
      </c>
      <c r="X39" s="77">
        <f>'Int. Pediatria'!J72</f>
        <v>0</v>
      </c>
      <c r="Y39" s="80" t="e">
        <f t="shared" si="36"/>
        <v>#DIV/0!</v>
      </c>
      <c r="Z39" s="80" t="e">
        <f t="shared" si="37"/>
        <v>#DIV/0!</v>
      </c>
      <c r="AA39" s="81">
        <f t="shared" si="38"/>
        <v>0</v>
      </c>
    </row>
    <row r="40" spans="2:27" ht="24.75" customHeight="1">
      <c r="B40" s="153" t="s">
        <v>30</v>
      </c>
      <c r="C40" s="153"/>
      <c r="D40" s="153"/>
      <c r="E40" s="97">
        <f>PS!E73</f>
        <v>7</v>
      </c>
      <c r="F40" s="27">
        <f t="shared" si="27"/>
        <v>0.77777777777777779</v>
      </c>
      <c r="G40" s="97">
        <f>PS!G73</f>
        <v>2</v>
      </c>
      <c r="H40" s="27">
        <f t="shared" si="28"/>
        <v>0.22222222222222221</v>
      </c>
      <c r="I40" s="29">
        <f t="shared" si="29"/>
        <v>1</v>
      </c>
      <c r="J40" s="97">
        <f>PS!J73</f>
        <v>0</v>
      </c>
      <c r="K40" s="82">
        <f t="shared" si="30"/>
        <v>0</v>
      </c>
      <c r="L40" s="82">
        <f t="shared" si="31"/>
        <v>0</v>
      </c>
      <c r="M40" s="98">
        <f t="shared" si="32"/>
        <v>9</v>
      </c>
      <c r="P40" s="153" t="s">
        <v>30</v>
      </c>
      <c r="Q40" s="153"/>
      <c r="R40" s="153"/>
      <c r="S40" s="77">
        <f>'Int. Pediatria'!E73</f>
        <v>0</v>
      </c>
      <c r="T40" s="78" t="e">
        <f t="shared" si="33"/>
        <v>#DIV/0!</v>
      </c>
      <c r="U40" s="77">
        <f>'Int. Pediatria'!G73</f>
        <v>0</v>
      </c>
      <c r="V40" s="78" t="e">
        <f t="shared" si="34"/>
        <v>#DIV/0!</v>
      </c>
      <c r="W40" s="79" t="e">
        <f t="shared" si="35"/>
        <v>#DIV/0!</v>
      </c>
      <c r="X40" s="77">
        <f>'Int. Pediatria'!J73</f>
        <v>0</v>
      </c>
      <c r="Y40" s="80" t="e">
        <f t="shared" si="36"/>
        <v>#DIV/0!</v>
      </c>
      <c r="Z40" s="80" t="e">
        <f t="shared" si="37"/>
        <v>#DIV/0!</v>
      </c>
      <c r="AA40" s="81">
        <f t="shared" si="38"/>
        <v>0</v>
      </c>
    </row>
    <row r="41" spans="2:27" ht="24.75" customHeight="1">
      <c r="B41" s="153" t="s">
        <v>31</v>
      </c>
      <c r="C41" s="153"/>
      <c r="D41" s="153"/>
      <c r="E41" s="97">
        <f>PS!E74</f>
        <v>12</v>
      </c>
      <c r="F41" s="27">
        <f t="shared" si="27"/>
        <v>0.75</v>
      </c>
      <c r="G41" s="97">
        <f>PS!G74</f>
        <v>4</v>
      </c>
      <c r="H41" s="27">
        <f t="shared" si="28"/>
        <v>0.25</v>
      </c>
      <c r="I41" s="29">
        <f t="shared" si="29"/>
        <v>1</v>
      </c>
      <c r="J41" s="97">
        <f>PS!J74</f>
        <v>0</v>
      </c>
      <c r="K41" s="82">
        <f t="shared" si="30"/>
        <v>0</v>
      </c>
      <c r="L41" s="82">
        <f t="shared" si="31"/>
        <v>0</v>
      </c>
      <c r="M41" s="98">
        <f t="shared" si="32"/>
        <v>16</v>
      </c>
      <c r="P41" s="153" t="s">
        <v>31</v>
      </c>
      <c r="Q41" s="153"/>
      <c r="R41" s="153"/>
      <c r="S41" s="77">
        <f>'Int. Pediatria'!E74</f>
        <v>0</v>
      </c>
      <c r="T41" s="78" t="e">
        <f t="shared" si="33"/>
        <v>#DIV/0!</v>
      </c>
      <c r="U41" s="77">
        <f>'Int. Pediatria'!G74</f>
        <v>0</v>
      </c>
      <c r="V41" s="78" t="e">
        <f t="shared" si="34"/>
        <v>#DIV/0!</v>
      </c>
      <c r="W41" s="79" t="e">
        <f t="shared" si="35"/>
        <v>#DIV/0!</v>
      </c>
      <c r="X41" s="77">
        <f>'Int. Pediatria'!J74</f>
        <v>0</v>
      </c>
      <c r="Y41" s="80" t="e">
        <f t="shared" si="36"/>
        <v>#DIV/0!</v>
      </c>
      <c r="Z41" s="80" t="e">
        <f t="shared" si="37"/>
        <v>#DIV/0!</v>
      </c>
      <c r="AA41" s="81">
        <f t="shared" si="38"/>
        <v>0</v>
      </c>
    </row>
    <row r="42" spans="2:27" ht="24.75" customHeight="1">
      <c r="B42" s="153" t="s">
        <v>32</v>
      </c>
      <c r="C42" s="153"/>
      <c r="D42" s="153"/>
      <c r="E42" s="97">
        <f>PS!E75</f>
        <v>7</v>
      </c>
      <c r="F42" s="27">
        <f t="shared" si="27"/>
        <v>0.875</v>
      </c>
      <c r="G42" s="97">
        <f>PS!G75</f>
        <v>1</v>
      </c>
      <c r="H42" s="27">
        <f t="shared" si="28"/>
        <v>0.125</v>
      </c>
      <c r="I42" s="29">
        <f t="shared" si="29"/>
        <v>1</v>
      </c>
      <c r="J42" s="97">
        <f>PS!J75</f>
        <v>0</v>
      </c>
      <c r="K42" s="82">
        <f t="shared" si="30"/>
        <v>0</v>
      </c>
      <c r="L42" s="82">
        <f t="shared" si="31"/>
        <v>0</v>
      </c>
      <c r="M42" s="98">
        <f t="shared" si="32"/>
        <v>8</v>
      </c>
      <c r="P42" s="153" t="s">
        <v>32</v>
      </c>
      <c r="Q42" s="153"/>
      <c r="R42" s="153"/>
      <c r="S42" s="77">
        <f>'Int. Pediatria'!E75</f>
        <v>0</v>
      </c>
      <c r="T42" s="78" t="e">
        <f t="shared" si="33"/>
        <v>#DIV/0!</v>
      </c>
      <c r="U42" s="77">
        <f>'Int. Pediatria'!G75</f>
        <v>0</v>
      </c>
      <c r="V42" s="78" t="e">
        <f t="shared" si="34"/>
        <v>#DIV/0!</v>
      </c>
      <c r="W42" s="79" t="e">
        <f t="shared" si="35"/>
        <v>#DIV/0!</v>
      </c>
      <c r="X42" s="77">
        <f>'Int. Pediatria'!J75</f>
        <v>0</v>
      </c>
      <c r="Y42" s="80" t="e">
        <f t="shared" si="36"/>
        <v>#DIV/0!</v>
      </c>
      <c r="Z42" s="80" t="e">
        <f t="shared" si="37"/>
        <v>#DIV/0!</v>
      </c>
      <c r="AA42" s="81">
        <f t="shared" si="38"/>
        <v>0</v>
      </c>
    </row>
    <row r="43" spans="2:27" ht="24.75" customHeight="1">
      <c r="B43" s="153" t="s">
        <v>33</v>
      </c>
      <c r="C43" s="153"/>
      <c r="D43" s="153"/>
      <c r="E43" s="97">
        <f>PS!E76</f>
        <v>9</v>
      </c>
      <c r="F43" s="27">
        <f t="shared" si="27"/>
        <v>0.81818181818181823</v>
      </c>
      <c r="G43" s="97">
        <f>PS!G76</f>
        <v>2</v>
      </c>
      <c r="H43" s="27">
        <f t="shared" si="28"/>
        <v>0.18181818181818182</v>
      </c>
      <c r="I43" s="29">
        <f t="shared" si="29"/>
        <v>1</v>
      </c>
      <c r="J43" s="97">
        <f>PS!J76</f>
        <v>0</v>
      </c>
      <c r="K43" s="82">
        <f t="shared" si="30"/>
        <v>0</v>
      </c>
      <c r="L43" s="82">
        <f t="shared" si="31"/>
        <v>0</v>
      </c>
      <c r="M43" s="98">
        <f t="shared" si="32"/>
        <v>11</v>
      </c>
      <c r="P43" s="153" t="s">
        <v>33</v>
      </c>
      <c r="Q43" s="153"/>
      <c r="R43" s="153"/>
      <c r="S43" s="77">
        <f>'Int. Pediatria'!E76</f>
        <v>0</v>
      </c>
      <c r="T43" s="78" t="e">
        <f t="shared" si="33"/>
        <v>#DIV/0!</v>
      </c>
      <c r="U43" s="77">
        <f>'Int. Pediatria'!G76</f>
        <v>0</v>
      </c>
      <c r="V43" s="78" t="e">
        <f t="shared" si="34"/>
        <v>#DIV/0!</v>
      </c>
      <c r="W43" s="79" t="e">
        <f t="shared" si="35"/>
        <v>#DIV/0!</v>
      </c>
      <c r="X43" s="77">
        <f>'Int. Pediatria'!J76</f>
        <v>0</v>
      </c>
      <c r="Y43" s="80" t="e">
        <f t="shared" si="36"/>
        <v>#DIV/0!</v>
      </c>
      <c r="Z43" s="80" t="e">
        <f t="shared" si="37"/>
        <v>#DIV/0!</v>
      </c>
      <c r="AA43" s="81">
        <f t="shared" si="38"/>
        <v>0</v>
      </c>
    </row>
    <row r="44" spans="2:27" ht="33.75" customHeight="1">
      <c r="B44" s="153" t="s">
        <v>54</v>
      </c>
      <c r="C44" s="153"/>
      <c r="D44" s="153"/>
      <c r="E44" s="97">
        <f>PS!E77</f>
        <v>6</v>
      </c>
      <c r="F44" s="27">
        <f t="shared" si="27"/>
        <v>0.8571428571428571</v>
      </c>
      <c r="G44" s="97">
        <f>PS!G77</f>
        <v>1</v>
      </c>
      <c r="H44" s="27">
        <f t="shared" si="28"/>
        <v>0.14285714285714285</v>
      </c>
      <c r="I44" s="29">
        <f t="shared" si="29"/>
        <v>1</v>
      </c>
      <c r="J44" s="97">
        <f>PS!J77</f>
        <v>0</v>
      </c>
      <c r="K44" s="82">
        <f t="shared" si="30"/>
        <v>0</v>
      </c>
      <c r="L44" s="82">
        <f t="shared" si="31"/>
        <v>0</v>
      </c>
      <c r="M44" s="98">
        <f t="shared" si="32"/>
        <v>7</v>
      </c>
      <c r="P44" s="153" t="s">
        <v>54</v>
      </c>
      <c r="Q44" s="153"/>
      <c r="R44" s="153"/>
      <c r="S44" s="77">
        <f>'Int. Pediatria'!E77</f>
        <v>0</v>
      </c>
      <c r="T44" s="78" t="e">
        <f t="shared" si="33"/>
        <v>#DIV/0!</v>
      </c>
      <c r="U44" s="77">
        <f>'Int. Pediatria'!G77</f>
        <v>0</v>
      </c>
      <c r="V44" s="78" t="e">
        <f t="shared" si="34"/>
        <v>#DIV/0!</v>
      </c>
      <c r="W44" s="79" t="e">
        <f t="shared" si="35"/>
        <v>#DIV/0!</v>
      </c>
      <c r="X44" s="77">
        <f>'Int. Pediatria'!J77</f>
        <v>0</v>
      </c>
      <c r="Y44" s="80" t="e">
        <f t="shared" si="36"/>
        <v>#DIV/0!</v>
      </c>
      <c r="Z44" s="80" t="e">
        <f t="shared" si="37"/>
        <v>#DIV/0!</v>
      </c>
      <c r="AA44" s="81">
        <f t="shared" si="38"/>
        <v>0</v>
      </c>
    </row>
    <row r="45" spans="2:27" ht="24.75" customHeight="1">
      <c r="B45" s="153" t="s">
        <v>35</v>
      </c>
      <c r="C45" s="153"/>
      <c r="D45" s="153"/>
      <c r="E45" s="97">
        <f>PS!E78</f>
        <v>7</v>
      </c>
      <c r="F45" s="27">
        <f t="shared" si="27"/>
        <v>0.77777777777777779</v>
      </c>
      <c r="G45" s="97">
        <f>PS!G78</f>
        <v>2</v>
      </c>
      <c r="H45" s="27">
        <f t="shared" si="28"/>
        <v>0.22222222222222221</v>
      </c>
      <c r="I45" s="29">
        <f t="shared" si="29"/>
        <v>1</v>
      </c>
      <c r="J45" s="97">
        <f>PS!J78</f>
        <v>0</v>
      </c>
      <c r="K45" s="82">
        <f t="shared" si="30"/>
        <v>0</v>
      </c>
      <c r="L45" s="82">
        <f t="shared" si="31"/>
        <v>0</v>
      </c>
      <c r="M45" s="98">
        <f t="shared" si="32"/>
        <v>9</v>
      </c>
      <c r="P45" s="153" t="s">
        <v>35</v>
      </c>
      <c r="Q45" s="153"/>
      <c r="R45" s="153"/>
      <c r="S45" s="77">
        <f>'Int. Pediatria'!E78</f>
        <v>0</v>
      </c>
      <c r="T45" s="78" t="e">
        <f t="shared" si="33"/>
        <v>#DIV/0!</v>
      </c>
      <c r="U45" s="77">
        <f>'Int. Pediatria'!G78</f>
        <v>0</v>
      </c>
      <c r="V45" s="78" t="e">
        <f t="shared" si="34"/>
        <v>#DIV/0!</v>
      </c>
      <c r="W45" s="79" t="e">
        <f t="shared" si="35"/>
        <v>#DIV/0!</v>
      </c>
      <c r="X45" s="77">
        <f>'Int. Pediatria'!J78</f>
        <v>0</v>
      </c>
      <c r="Y45" s="80" t="e">
        <f t="shared" si="36"/>
        <v>#DIV/0!</v>
      </c>
      <c r="Z45" s="80" t="e">
        <f t="shared" si="37"/>
        <v>#DIV/0!</v>
      </c>
      <c r="AA45" s="81">
        <f t="shared" si="38"/>
        <v>0</v>
      </c>
    </row>
    <row r="46" spans="2:27" ht="28.5" customHeight="1">
      <c r="B46" s="153" t="s">
        <v>36</v>
      </c>
      <c r="C46" s="153"/>
      <c r="D46" s="153"/>
      <c r="E46" s="97">
        <f>PS!E79</f>
        <v>6</v>
      </c>
      <c r="F46" s="82">
        <f t="shared" si="27"/>
        <v>1</v>
      </c>
      <c r="G46" s="97">
        <f>PS!G79</f>
        <v>0</v>
      </c>
      <c r="H46" s="82">
        <f t="shared" si="28"/>
        <v>0</v>
      </c>
      <c r="I46" s="29">
        <f t="shared" si="29"/>
        <v>1</v>
      </c>
      <c r="J46" s="97">
        <f>PS!J79</f>
        <v>0</v>
      </c>
      <c r="K46" s="82">
        <f t="shared" si="30"/>
        <v>0</v>
      </c>
      <c r="L46" s="82">
        <f t="shared" si="31"/>
        <v>0</v>
      </c>
      <c r="M46" s="98">
        <f t="shared" si="32"/>
        <v>6</v>
      </c>
      <c r="P46" s="153" t="s">
        <v>36</v>
      </c>
      <c r="Q46" s="153"/>
      <c r="R46" s="153"/>
      <c r="S46" s="77">
        <f>'Int. Pediatria'!E79</f>
        <v>0</v>
      </c>
      <c r="T46" s="82" t="e">
        <f t="shared" si="33"/>
        <v>#DIV/0!</v>
      </c>
      <c r="U46" s="77">
        <f>'Int. Pediatria'!G79</f>
        <v>0</v>
      </c>
      <c r="V46" s="82" t="e">
        <f t="shared" si="34"/>
        <v>#DIV/0!</v>
      </c>
      <c r="W46" s="29" t="e">
        <f t="shared" si="35"/>
        <v>#DIV/0!</v>
      </c>
      <c r="X46" s="77">
        <f>'Int. Pediatria'!J79</f>
        <v>0</v>
      </c>
      <c r="Y46" s="82" t="e">
        <f t="shared" si="36"/>
        <v>#DIV/0!</v>
      </c>
      <c r="Z46" s="80" t="e">
        <f t="shared" si="37"/>
        <v>#DIV/0!</v>
      </c>
      <c r="AA46" s="81">
        <f t="shared" si="38"/>
        <v>0</v>
      </c>
    </row>
    <row r="47" spans="2:27" ht="28.5" customHeight="1">
      <c r="B47" s="153" t="s">
        <v>37</v>
      </c>
      <c r="C47" s="153"/>
      <c r="D47" s="153"/>
      <c r="E47" s="97">
        <f>PS!E80</f>
        <v>6</v>
      </c>
      <c r="F47" s="82">
        <f t="shared" si="27"/>
        <v>1</v>
      </c>
      <c r="G47" s="97">
        <f>PS!G80</f>
        <v>0</v>
      </c>
      <c r="H47" s="82">
        <f t="shared" si="28"/>
        <v>0</v>
      </c>
      <c r="I47" s="29">
        <f t="shared" si="29"/>
        <v>1</v>
      </c>
      <c r="J47" s="97">
        <f>PS!J80</f>
        <v>0</v>
      </c>
      <c r="K47" s="82">
        <f t="shared" si="30"/>
        <v>0</v>
      </c>
      <c r="L47" s="82">
        <f t="shared" si="31"/>
        <v>0</v>
      </c>
      <c r="M47" s="98">
        <f t="shared" si="32"/>
        <v>6</v>
      </c>
      <c r="P47" s="153" t="s">
        <v>37</v>
      </c>
      <c r="Q47" s="153"/>
      <c r="R47" s="153"/>
      <c r="S47" s="77">
        <f>'Int. Pediatria'!E80</f>
        <v>0</v>
      </c>
      <c r="T47" s="82" t="e">
        <f t="shared" si="33"/>
        <v>#DIV/0!</v>
      </c>
      <c r="U47" s="77">
        <f>'Int. Pediatria'!G80</f>
        <v>0</v>
      </c>
      <c r="V47" s="82" t="e">
        <f t="shared" si="34"/>
        <v>#DIV/0!</v>
      </c>
      <c r="W47" s="29" t="e">
        <f t="shared" si="35"/>
        <v>#DIV/0!</v>
      </c>
      <c r="X47" s="77">
        <f>'Int. Pediatria'!J80</f>
        <v>0</v>
      </c>
      <c r="Y47" s="82" t="e">
        <f t="shared" si="36"/>
        <v>#DIV/0!</v>
      </c>
      <c r="Z47" s="80" t="e">
        <f t="shared" si="37"/>
        <v>#DIV/0!</v>
      </c>
      <c r="AA47" s="81">
        <f t="shared" si="38"/>
        <v>0</v>
      </c>
    </row>
    <row r="48" spans="2:27" ht="23.1" customHeight="1">
      <c r="B48" s="154" t="s">
        <v>12</v>
      </c>
      <c r="C48" s="154"/>
      <c r="D48" s="154"/>
      <c r="E48" s="97">
        <f>PS!E81</f>
        <v>74</v>
      </c>
      <c r="F48" s="28">
        <f t="shared" si="27"/>
        <v>0.81318681318681318</v>
      </c>
      <c r="G48" s="97">
        <f>PS!G81</f>
        <v>17</v>
      </c>
      <c r="H48" s="28">
        <f t="shared" si="28"/>
        <v>0.18681318681318682</v>
      </c>
      <c r="I48" s="29">
        <f t="shared" si="29"/>
        <v>1</v>
      </c>
      <c r="J48" s="97">
        <f>PS!J81</f>
        <v>0</v>
      </c>
      <c r="K48" s="28">
        <f t="shared" si="30"/>
        <v>0</v>
      </c>
      <c r="L48" s="82">
        <f t="shared" si="31"/>
        <v>0</v>
      </c>
      <c r="M48" s="98">
        <f t="shared" si="32"/>
        <v>91</v>
      </c>
      <c r="P48" s="154" t="s">
        <v>12</v>
      </c>
      <c r="Q48" s="154"/>
      <c r="R48" s="154"/>
      <c r="S48" s="77">
        <f>'Int. Pediatria'!E81</f>
        <v>0</v>
      </c>
      <c r="T48" s="28" t="e">
        <f t="shared" si="33"/>
        <v>#DIV/0!</v>
      </c>
      <c r="U48" s="77">
        <f>'Int. Pediatria'!G81</f>
        <v>0</v>
      </c>
      <c r="V48" s="28" t="e">
        <f t="shared" si="34"/>
        <v>#DIV/0!</v>
      </c>
      <c r="W48" s="29" t="e">
        <f t="shared" si="35"/>
        <v>#DIV/0!</v>
      </c>
      <c r="X48" s="77">
        <f>'Int. Pediatria'!J81</f>
        <v>0</v>
      </c>
      <c r="Y48" s="28" t="e">
        <f t="shared" si="36"/>
        <v>#DIV/0!</v>
      </c>
      <c r="Z48" s="80" t="e">
        <f t="shared" si="37"/>
        <v>#DIV/0!</v>
      </c>
      <c r="AA48" s="81">
        <f t="shared" si="38"/>
        <v>0</v>
      </c>
    </row>
    <row r="49" spans="2:27" ht="23.1" customHeight="1">
      <c r="B49" s="154" t="s">
        <v>13</v>
      </c>
      <c r="C49" s="154"/>
      <c r="D49" s="154"/>
      <c r="E49" s="54"/>
      <c r="F49" s="91"/>
      <c r="G49" s="91"/>
      <c r="H49" s="91"/>
      <c r="I49" s="92">
        <f>I48</f>
        <v>1</v>
      </c>
      <c r="J49" s="93"/>
      <c r="K49" s="94"/>
      <c r="L49" s="95">
        <f>L48</f>
        <v>0</v>
      </c>
      <c r="M49" s="96">
        <f>SUM(I49,L49)</f>
        <v>1</v>
      </c>
      <c r="P49" s="154" t="s">
        <v>13</v>
      </c>
      <c r="Q49" s="154"/>
      <c r="R49" s="154"/>
      <c r="S49" s="54"/>
      <c r="T49" s="91"/>
      <c r="U49" s="91"/>
      <c r="V49" s="91"/>
      <c r="W49" s="92" t="e">
        <f>W48</f>
        <v>#DIV/0!</v>
      </c>
      <c r="X49" s="93"/>
      <c r="Y49" s="94"/>
      <c r="Z49" s="95" t="e">
        <f>Z48</f>
        <v>#DIV/0!</v>
      </c>
      <c r="AA49" s="96" t="e">
        <f>SUM(W49,Z49)</f>
        <v>#DIV/0!</v>
      </c>
    </row>
    <row r="50" spans="2:27" ht="23.1" customHeight="1"/>
    <row r="51" spans="2:27" ht="23.1" customHeight="1">
      <c r="B51" s="157" t="s">
        <v>98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P51" s="158" t="s">
        <v>117</v>
      </c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</row>
    <row r="52" spans="2:27" ht="29.25" customHeight="1">
      <c r="B52" s="155" t="s">
        <v>2</v>
      </c>
      <c r="C52" s="155"/>
      <c r="D52" s="155"/>
      <c r="E52" s="69" t="s">
        <v>3</v>
      </c>
      <c r="F52" s="69" t="s">
        <v>4</v>
      </c>
      <c r="G52" s="69" t="s">
        <v>5</v>
      </c>
      <c r="H52" s="69" t="s">
        <v>6</v>
      </c>
      <c r="I52" s="70" t="s">
        <v>110</v>
      </c>
      <c r="J52" s="69" t="s">
        <v>8</v>
      </c>
      <c r="K52" s="97" t="s">
        <v>9</v>
      </c>
      <c r="L52" s="71" t="s">
        <v>111</v>
      </c>
      <c r="M52" s="69" t="s">
        <v>10</v>
      </c>
      <c r="P52" s="155" t="s">
        <v>2</v>
      </c>
      <c r="Q52" s="155"/>
      <c r="R52" s="155"/>
      <c r="S52" s="69" t="s">
        <v>3</v>
      </c>
      <c r="T52" s="69" t="s">
        <v>4</v>
      </c>
      <c r="U52" s="69" t="s">
        <v>5</v>
      </c>
      <c r="V52" s="69" t="s">
        <v>6</v>
      </c>
      <c r="W52" s="70" t="s">
        <v>110</v>
      </c>
      <c r="X52" s="69" t="s">
        <v>8</v>
      </c>
      <c r="Y52" s="97" t="s">
        <v>9</v>
      </c>
      <c r="Z52" s="71" t="s">
        <v>111</v>
      </c>
      <c r="AA52" s="69" t="s">
        <v>10</v>
      </c>
    </row>
    <row r="53" spans="2:27" ht="29.25" customHeight="1">
      <c r="B53" s="153" t="s">
        <v>28</v>
      </c>
      <c r="C53" s="153"/>
      <c r="D53" s="153"/>
      <c r="E53" s="97">
        <f>UTI!E71</f>
        <v>0</v>
      </c>
      <c r="F53" s="27" t="e">
        <f t="shared" ref="F53:F63" si="39">E53/M53</f>
        <v>#DIV/0!</v>
      </c>
      <c r="G53" s="97">
        <f>UTI!G71</f>
        <v>0</v>
      </c>
      <c r="H53" s="27" t="e">
        <f t="shared" ref="H53:H63" si="40">G53/M53</f>
        <v>#DIV/0!</v>
      </c>
      <c r="I53" s="29" t="e">
        <f t="shared" ref="I53:I63" si="41">SUM(F53,H53)</f>
        <v>#DIV/0!</v>
      </c>
      <c r="J53" s="97">
        <f>UTI!J71</f>
        <v>0</v>
      </c>
      <c r="K53" s="82" t="e">
        <f t="shared" ref="K53:K63" si="42">J53/M53</f>
        <v>#DIV/0!</v>
      </c>
      <c r="L53" s="82" t="e">
        <f t="shared" ref="L53:L63" si="43">K53</f>
        <v>#DIV/0!</v>
      </c>
      <c r="M53" s="98">
        <f t="shared" ref="M53:M63" si="44">SUM(E53,G53,J53)</f>
        <v>0</v>
      </c>
      <c r="P53" s="153" t="s">
        <v>28</v>
      </c>
      <c r="Q53" s="153"/>
      <c r="R53" s="153"/>
      <c r="S53" s="77">
        <f>Maternidade!$E$71</f>
        <v>0</v>
      </c>
      <c r="T53" s="78" t="e">
        <f t="shared" ref="T53:T63" si="45">S53/AA53</f>
        <v>#DIV/0!</v>
      </c>
      <c r="U53" s="77">
        <f>Maternidade!$E$71</f>
        <v>0</v>
      </c>
      <c r="V53" s="78" t="e">
        <f t="shared" ref="V53:V63" si="46">U53/AA53</f>
        <v>#DIV/0!</v>
      </c>
      <c r="W53" s="79" t="e">
        <f t="shared" ref="W53:W63" si="47">SUM(T53,V53)</f>
        <v>#DIV/0!</v>
      </c>
      <c r="X53" s="77">
        <f>Maternidade!$E$71</f>
        <v>0</v>
      </c>
      <c r="Y53" s="80" t="e">
        <f t="shared" ref="Y53:Y63" si="48">X53/AA53</f>
        <v>#DIV/0!</v>
      </c>
      <c r="Z53" s="80" t="e">
        <f t="shared" ref="Z53:Z63" si="49">Y53</f>
        <v>#DIV/0!</v>
      </c>
      <c r="AA53" s="81">
        <f t="shared" ref="AA53:AA63" si="50">SUM(S53,U53,X53)</f>
        <v>0</v>
      </c>
    </row>
    <row r="54" spans="2:27" ht="29.25" customHeight="1">
      <c r="B54" s="153" t="s">
        <v>29</v>
      </c>
      <c r="C54" s="153"/>
      <c r="D54" s="153"/>
      <c r="E54" s="97">
        <f>UTI!E72</f>
        <v>0</v>
      </c>
      <c r="F54" s="27" t="e">
        <f t="shared" si="39"/>
        <v>#DIV/0!</v>
      </c>
      <c r="G54" s="97">
        <f>UTI!G72</f>
        <v>0</v>
      </c>
      <c r="H54" s="27" t="e">
        <f t="shared" si="40"/>
        <v>#DIV/0!</v>
      </c>
      <c r="I54" s="29" t="e">
        <f t="shared" si="41"/>
        <v>#DIV/0!</v>
      </c>
      <c r="J54" s="97">
        <f>UTI!J72</f>
        <v>0</v>
      </c>
      <c r="K54" s="82" t="e">
        <f t="shared" si="42"/>
        <v>#DIV/0!</v>
      </c>
      <c r="L54" s="82" t="e">
        <f t="shared" si="43"/>
        <v>#DIV/0!</v>
      </c>
      <c r="M54" s="98">
        <f t="shared" si="44"/>
        <v>0</v>
      </c>
      <c r="P54" s="153" t="s">
        <v>29</v>
      </c>
      <c r="Q54" s="153"/>
      <c r="R54" s="153"/>
      <c r="S54" s="77">
        <f>Maternidade!$E$71</f>
        <v>0</v>
      </c>
      <c r="T54" s="78" t="e">
        <f t="shared" si="45"/>
        <v>#DIV/0!</v>
      </c>
      <c r="U54" s="77">
        <f>Maternidade!$E$71</f>
        <v>0</v>
      </c>
      <c r="V54" s="78" t="e">
        <f t="shared" si="46"/>
        <v>#DIV/0!</v>
      </c>
      <c r="W54" s="79" t="e">
        <f t="shared" si="47"/>
        <v>#DIV/0!</v>
      </c>
      <c r="X54" s="77">
        <f>Maternidade!$E$71</f>
        <v>0</v>
      </c>
      <c r="Y54" s="80" t="e">
        <f t="shared" si="48"/>
        <v>#DIV/0!</v>
      </c>
      <c r="Z54" s="80" t="e">
        <f t="shared" si="49"/>
        <v>#DIV/0!</v>
      </c>
      <c r="AA54" s="81">
        <f t="shared" si="50"/>
        <v>0</v>
      </c>
    </row>
    <row r="55" spans="2:27" ht="29.25" customHeight="1">
      <c r="B55" s="153" t="s">
        <v>30</v>
      </c>
      <c r="C55" s="153"/>
      <c r="D55" s="153"/>
      <c r="E55" s="97">
        <f>UTI!E73</f>
        <v>0</v>
      </c>
      <c r="F55" s="27" t="e">
        <f t="shared" si="39"/>
        <v>#DIV/0!</v>
      </c>
      <c r="G55" s="97">
        <f>UTI!G73</f>
        <v>0</v>
      </c>
      <c r="H55" s="27" t="e">
        <f t="shared" si="40"/>
        <v>#DIV/0!</v>
      </c>
      <c r="I55" s="29" t="e">
        <f t="shared" si="41"/>
        <v>#DIV/0!</v>
      </c>
      <c r="J55" s="97">
        <f>UTI!J73</f>
        <v>0</v>
      </c>
      <c r="K55" s="82" t="e">
        <f t="shared" si="42"/>
        <v>#DIV/0!</v>
      </c>
      <c r="L55" s="82" t="e">
        <f t="shared" si="43"/>
        <v>#DIV/0!</v>
      </c>
      <c r="M55" s="98">
        <f t="shared" si="44"/>
        <v>0</v>
      </c>
      <c r="P55" s="153" t="s">
        <v>30</v>
      </c>
      <c r="Q55" s="153"/>
      <c r="R55" s="153"/>
      <c r="S55" s="77">
        <f>Maternidade!$E$71</f>
        <v>0</v>
      </c>
      <c r="T55" s="78" t="e">
        <f t="shared" si="45"/>
        <v>#DIV/0!</v>
      </c>
      <c r="U55" s="77">
        <f>Maternidade!$E$71</f>
        <v>0</v>
      </c>
      <c r="V55" s="78" t="e">
        <f t="shared" si="46"/>
        <v>#DIV/0!</v>
      </c>
      <c r="W55" s="79" t="e">
        <f t="shared" si="47"/>
        <v>#DIV/0!</v>
      </c>
      <c r="X55" s="77">
        <f>Maternidade!$E$71</f>
        <v>0</v>
      </c>
      <c r="Y55" s="80" t="e">
        <f t="shared" si="48"/>
        <v>#DIV/0!</v>
      </c>
      <c r="Z55" s="80" t="e">
        <f t="shared" si="49"/>
        <v>#DIV/0!</v>
      </c>
      <c r="AA55" s="81">
        <f t="shared" si="50"/>
        <v>0</v>
      </c>
    </row>
    <row r="56" spans="2:27" ht="29.25" customHeight="1">
      <c r="B56" s="153" t="s">
        <v>31</v>
      </c>
      <c r="C56" s="153"/>
      <c r="D56" s="153"/>
      <c r="E56" s="97">
        <f>UTI!E74</f>
        <v>0</v>
      </c>
      <c r="F56" s="27" t="e">
        <f t="shared" si="39"/>
        <v>#DIV/0!</v>
      </c>
      <c r="G56" s="97">
        <f>UTI!G74</f>
        <v>0</v>
      </c>
      <c r="H56" s="27" t="e">
        <f t="shared" si="40"/>
        <v>#DIV/0!</v>
      </c>
      <c r="I56" s="29" t="e">
        <f t="shared" si="41"/>
        <v>#DIV/0!</v>
      </c>
      <c r="J56" s="97">
        <f>UTI!J74</f>
        <v>0</v>
      </c>
      <c r="K56" s="82" t="e">
        <f t="shared" si="42"/>
        <v>#DIV/0!</v>
      </c>
      <c r="L56" s="82" t="e">
        <f t="shared" si="43"/>
        <v>#DIV/0!</v>
      </c>
      <c r="M56" s="98">
        <f t="shared" si="44"/>
        <v>0</v>
      </c>
      <c r="P56" s="153" t="s">
        <v>31</v>
      </c>
      <c r="Q56" s="153"/>
      <c r="R56" s="153"/>
      <c r="S56" s="77">
        <f>Maternidade!$E$71</f>
        <v>0</v>
      </c>
      <c r="T56" s="78" t="e">
        <f t="shared" si="45"/>
        <v>#DIV/0!</v>
      </c>
      <c r="U56" s="77">
        <f>Maternidade!$E$71</f>
        <v>0</v>
      </c>
      <c r="V56" s="78" t="e">
        <f t="shared" si="46"/>
        <v>#DIV/0!</v>
      </c>
      <c r="W56" s="79" t="e">
        <f t="shared" si="47"/>
        <v>#DIV/0!</v>
      </c>
      <c r="X56" s="77">
        <f>Maternidade!$E$71</f>
        <v>0</v>
      </c>
      <c r="Y56" s="80" t="e">
        <f t="shared" si="48"/>
        <v>#DIV/0!</v>
      </c>
      <c r="Z56" s="80" t="e">
        <f t="shared" si="49"/>
        <v>#DIV/0!</v>
      </c>
      <c r="AA56" s="81">
        <f t="shared" si="50"/>
        <v>0</v>
      </c>
    </row>
    <row r="57" spans="2:27" ht="29.25" customHeight="1">
      <c r="B57" s="153" t="s">
        <v>32</v>
      </c>
      <c r="C57" s="153"/>
      <c r="D57" s="153"/>
      <c r="E57" s="97">
        <f>UTI!E75</f>
        <v>0</v>
      </c>
      <c r="F57" s="27" t="e">
        <f t="shared" si="39"/>
        <v>#DIV/0!</v>
      </c>
      <c r="G57" s="97">
        <f>UTI!G75</f>
        <v>0</v>
      </c>
      <c r="H57" s="27" t="e">
        <f t="shared" si="40"/>
        <v>#DIV/0!</v>
      </c>
      <c r="I57" s="29" t="e">
        <f t="shared" si="41"/>
        <v>#DIV/0!</v>
      </c>
      <c r="J57" s="97">
        <f>UTI!J75</f>
        <v>0</v>
      </c>
      <c r="K57" s="82" t="e">
        <f t="shared" si="42"/>
        <v>#DIV/0!</v>
      </c>
      <c r="L57" s="82" t="e">
        <f t="shared" si="43"/>
        <v>#DIV/0!</v>
      </c>
      <c r="M57" s="98">
        <f t="shared" si="44"/>
        <v>0</v>
      </c>
      <c r="P57" s="153" t="s">
        <v>32</v>
      </c>
      <c r="Q57" s="153"/>
      <c r="R57" s="153"/>
      <c r="S57" s="77">
        <f>Maternidade!$E$71</f>
        <v>0</v>
      </c>
      <c r="T57" s="78" t="e">
        <f t="shared" si="45"/>
        <v>#DIV/0!</v>
      </c>
      <c r="U57" s="77">
        <f>Maternidade!$E$71</f>
        <v>0</v>
      </c>
      <c r="V57" s="78" t="e">
        <f t="shared" si="46"/>
        <v>#DIV/0!</v>
      </c>
      <c r="W57" s="79" t="e">
        <f t="shared" si="47"/>
        <v>#DIV/0!</v>
      </c>
      <c r="X57" s="77">
        <f>Maternidade!$E$71</f>
        <v>0</v>
      </c>
      <c r="Y57" s="80" t="e">
        <f t="shared" si="48"/>
        <v>#DIV/0!</v>
      </c>
      <c r="Z57" s="80" t="e">
        <f t="shared" si="49"/>
        <v>#DIV/0!</v>
      </c>
      <c r="AA57" s="81">
        <f t="shared" si="50"/>
        <v>0</v>
      </c>
    </row>
    <row r="58" spans="2:27" ht="29.25" customHeight="1">
      <c r="B58" s="153" t="s">
        <v>33</v>
      </c>
      <c r="C58" s="153"/>
      <c r="D58" s="153"/>
      <c r="E58" s="97">
        <f>UTI!E76</f>
        <v>0</v>
      </c>
      <c r="F58" s="27" t="e">
        <f t="shared" si="39"/>
        <v>#DIV/0!</v>
      </c>
      <c r="G58" s="97">
        <f>UTI!G76</f>
        <v>0</v>
      </c>
      <c r="H58" s="27" t="e">
        <f t="shared" si="40"/>
        <v>#DIV/0!</v>
      </c>
      <c r="I58" s="29" t="e">
        <f t="shared" si="41"/>
        <v>#DIV/0!</v>
      </c>
      <c r="J58" s="97">
        <f>UTI!J76</f>
        <v>0</v>
      </c>
      <c r="K58" s="82" t="e">
        <f t="shared" si="42"/>
        <v>#DIV/0!</v>
      </c>
      <c r="L58" s="82" t="e">
        <f t="shared" si="43"/>
        <v>#DIV/0!</v>
      </c>
      <c r="M58" s="98">
        <f t="shared" si="44"/>
        <v>0</v>
      </c>
      <c r="P58" s="153" t="s">
        <v>33</v>
      </c>
      <c r="Q58" s="153"/>
      <c r="R58" s="153"/>
      <c r="S58" s="77">
        <f>Maternidade!$E$71</f>
        <v>0</v>
      </c>
      <c r="T58" s="78" t="e">
        <f t="shared" si="45"/>
        <v>#DIV/0!</v>
      </c>
      <c r="U58" s="77">
        <f>Maternidade!$E$71</f>
        <v>0</v>
      </c>
      <c r="V58" s="78" t="e">
        <f t="shared" si="46"/>
        <v>#DIV/0!</v>
      </c>
      <c r="W58" s="79" t="e">
        <f t="shared" si="47"/>
        <v>#DIV/0!</v>
      </c>
      <c r="X58" s="77">
        <f>Maternidade!$E$71</f>
        <v>0</v>
      </c>
      <c r="Y58" s="80" t="e">
        <f t="shared" si="48"/>
        <v>#DIV/0!</v>
      </c>
      <c r="Z58" s="80" t="e">
        <f t="shared" si="49"/>
        <v>#DIV/0!</v>
      </c>
      <c r="AA58" s="81">
        <f t="shared" si="50"/>
        <v>0</v>
      </c>
    </row>
    <row r="59" spans="2:27" ht="29.25" customHeight="1">
      <c r="B59" s="153" t="s">
        <v>54</v>
      </c>
      <c r="C59" s="153"/>
      <c r="D59" s="153"/>
      <c r="E59" s="97">
        <f>UTI!E77</f>
        <v>0</v>
      </c>
      <c r="F59" s="27" t="e">
        <f t="shared" si="39"/>
        <v>#DIV/0!</v>
      </c>
      <c r="G59" s="97">
        <f>UTI!G77</f>
        <v>0</v>
      </c>
      <c r="H59" s="27" t="e">
        <f t="shared" si="40"/>
        <v>#DIV/0!</v>
      </c>
      <c r="I59" s="29" t="e">
        <f t="shared" si="41"/>
        <v>#DIV/0!</v>
      </c>
      <c r="J59" s="97">
        <f>UTI!J77</f>
        <v>0</v>
      </c>
      <c r="K59" s="82" t="e">
        <f t="shared" si="42"/>
        <v>#DIV/0!</v>
      </c>
      <c r="L59" s="82" t="e">
        <f t="shared" si="43"/>
        <v>#DIV/0!</v>
      </c>
      <c r="M59" s="98">
        <f t="shared" si="44"/>
        <v>0</v>
      </c>
      <c r="P59" s="153" t="s">
        <v>54</v>
      </c>
      <c r="Q59" s="153"/>
      <c r="R59" s="153"/>
      <c r="S59" s="77">
        <f>Maternidade!$E$71</f>
        <v>0</v>
      </c>
      <c r="T59" s="78" t="e">
        <f t="shared" si="45"/>
        <v>#DIV/0!</v>
      </c>
      <c r="U59" s="77">
        <f>Maternidade!$E$71</f>
        <v>0</v>
      </c>
      <c r="V59" s="78" t="e">
        <f t="shared" si="46"/>
        <v>#DIV/0!</v>
      </c>
      <c r="W59" s="79" t="e">
        <f t="shared" si="47"/>
        <v>#DIV/0!</v>
      </c>
      <c r="X59" s="77">
        <f>Maternidade!$E$71</f>
        <v>0</v>
      </c>
      <c r="Y59" s="80" t="e">
        <f t="shared" si="48"/>
        <v>#DIV/0!</v>
      </c>
      <c r="Z59" s="80" t="e">
        <f t="shared" si="49"/>
        <v>#DIV/0!</v>
      </c>
      <c r="AA59" s="81">
        <f t="shared" si="50"/>
        <v>0</v>
      </c>
    </row>
    <row r="60" spans="2:27" ht="29.25" customHeight="1">
      <c r="B60" s="153" t="s">
        <v>35</v>
      </c>
      <c r="C60" s="153"/>
      <c r="D60" s="153"/>
      <c r="E60" s="97">
        <f>UTI!E78</f>
        <v>0</v>
      </c>
      <c r="F60" s="27" t="e">
        <f t="shared" si="39"/>
        <v>#DIV/0!</v>
      </c>
      <c r="G60" s="97">
        <f>UTI!G78</f>
        <v>0</v>
      </c>
      <c r="H60" s="27" t="e">
        <f t="shared" si="40"/>
        <v>#DIV/0!</v>
      </c>
      <c r="I60" s="29" t="e">
        <f t="shared" si="41"/>
        <v>#DIV/0!</v>
      </c>
      <c r="J60" s="97">
        <f>UTI!J78</f>
        <v>0</v>
      </c>
      <c r="K60" s="82" t="e">
        <f t="shared" si="42"/>
        <v>#DIV/0!</v>
      </c>
      <c r="L60" s="82" t="e">
        <f t="shared" si="43"/>
        <v>#DIV/0!</v>
      </c>
      <c r="M60" s="98">
        <f t="shared" si="44"/>
        <v>0</v>
      </c>
      <c r="P60" s="153" t="s">
        <v>35</v>
      </c>
      <c r="Q60" s="153"/>
      <c r="R60" s="153"/>
      <c r="S60" s="77">
        <f>Maternidade!$E$71</f>
        <v>0</v>
      </c>
      <c r="T60" s="78" t="e">
        <f t="shared" si="45"/>
        <v>#DIV/0!</v>
      </c>
      <c r="U60" s="77">
        <f>Maternidade!$E$71</f>
        <v>0</v>
      </c>
      <c r="V60" s="78" t="e">
        <f t="shared" si="46"/>
        <v>#DIV/0!</v>
      </c>
      <c r="W60" s="79" t="e">
        <f t="shared" si="47"/>
        <v>#DIV/0!</v>
      </c>
      <c r="X60" s="77">
        <f>Maternidade!$E$71</f>
        <v>0</v>
      </c>
      <c r="Y60" s="80" t="e">
        <f t="shared" si="48"/>
        <v>#DIV/0!</v>
      </c>
      <c r="Z60" s="80" t="e">
        <f t="shared" si="49"/>
        <v>#DIV/0!</v>
      </c>
      <c r="AA60" s="81">
        <f t="shared" si="50"/>
        <v>0</v>
      </c>
    </row>
    <row r="61" spans="2:27" ht="30" customHeight="1">
      <c r="B61" s="153" t="s">
        <v>36</v>
      </c>
      <c r="C61" s="153"/>
      <c r="D61" s="153"/>
      <c r="E61" s="97">
        <f>UTI!E79</f>
        <v>0</v>
      </c>
      <c r="F61" s="82" t="e">
        <f t="shared" si="39"/>
        <v>#DIV/0!</v>
      </c>
      <c r="G61" s="97">
        <f>UTI!G79</f>
        <v>0</v>
      </c>
      <c r="H61" s="82" t="e">
        <f t="shared" si="40"/>
        <v>#DIV/0!</v>
      </c>
      <c r="I61" s="29" t="e">
        <f t="shared" si="41"/>
        <v>#DIV/0!</v>
      </c>
      <c r="J61" s="97">
        <f>UTI!J79</f>
        <v>0</v>
      </c>
      <c r="K61" s="82" t="e">
        <f t="shared" si="42"/>
        <v>#DIV/0!</v>
      </c>
      <c r="L61" s="82" t="e">
        <f t="shared" si="43"/>
        <v>#DIV/0!</v>
      </c>
      <c r="M61" s="98">
        <f t="shared" si="44"/>
        <v>0</v>
      </c>
      <c r="P61" s="153" t="s">
        <v>36</v>
      </c>
      <c r="Q61" s="153"/>
      <c r="R61" s="153"/>
      <c r="S61" s="77">
        <f>Maternidade!$E$71</f>
        <v>0</v>
      </c>
      <c r="T61" s="82" t="e">
        <f t="shared" si="45"/>
        <v>#DIV/0!</v>
      </c>
      <c r="U61" s="77">
        <f>Maternidade!$E$71</f>
        <v>0</v>
      </c>
      <c r="V61" s="82" t="e">
        <f t="shared" si="46"/>
        <v>#DIV/0!</v>
      </c>
      <c r="W61" s="29" t="e">
        <f t="shared" si="47"/>
        <v>#DIV/0!</v>
      </c>
      <c r="X61" s="77">
        <f>Maternidade!$E$71</f>
        <v>0</v>
      </c>
      <c r="Y61" s="82" t="e">
        <f t="shared" si="48"/>
        <v>#DIV/0!</v>
      </c>
      <c r="Z61" s="80" t="e">
        <f t="shared" si="49"/>
        <v>#DIV/0!</v>
      </c>
      <c r="AA61" s="81">
        <f t="shared" si="50"/>
        <v>0</v>
      </c>
    </row>
    <row r="62" spans="2:27" ht="30" customHeight="1">
      <c r="B62" s="153" t="s">
        <v>37</v>
      </c>
      <c r="C62" s="153"/>
      <c r="D62" s="153"/>
      <c r="E62" s="97">
        <f>UTI!E80</f>
        <v>0</v>
      </c>
      <c r="F62" s="82" t="e">
        <f t="shared" si="39"/>
        <v>#DIV/0!</v>
      </c>
      <c r="G62" s="97">
        <f>UTI!G80</f>
        <v>0</v>
      </c>
      <c r="H62" s="82" t="e">
        <f t="shared" si="40"/>
        <v>#DIV/0!</v>
      </c>
      <c r="I62" s="29" t="e">
        <f t="shared" si="41"/>
        <v>#DIV/0!</v>
      </c>
      <c r="J62" s="97">
        <f>UTI!J80</f>
        <v>0</v>
      </c>
      <c r="K62" s="82" t="e">
        <f t="shared" si="42"/>
        <v>#DIV/0!</v>
      </c>
      <c r="L62" s="82" t="e">
        <f t="shared" si="43"/>
        <v>#DIV/0!</v>
      </c>
      <c r="M62" s="98">
        <f t="shared" si="44"/>
        <v>0</v>
      </c>
      <c r="P62" s="153" t="s">
        <v>37</v>
      </c>
      <c r="Q62" s="153"/>
      <c r="R62" s="153"/>
      <c r="S62" s="77">
        <f>Maternidade!$E$71</f>
        <v>0</v>
      </c>
      <c r="T62" s="82" t="e">
        <f t="shared" si="45"/>
        <v>#DIV/0!</v>
      </c>
      <c r="U62" s="77">
        <f>Maternidade!$E$71</f>
        <v>0</v>
      </c>
      <c r="V62" s="82" t="e">
        <f t="shared" si="46"/>
        <v>#DIV/0!</v>
      </c>
      <c r="W62" s="29" t="e">
        <f t="shared" si="47"/>
        <v>#DIV/0!</v>
      </c>
      <c r="X62" s="77">
        <f>Maternidade!$E$71</f>
        <v>0</v>
      </c>
      <c r="Y62" s="82" t="e">
        <f t="shared" si="48"/>
        <v>#DIV/0!</v>
      </c>
      <c r="Z62" s="80" t="e">
        <f t="shared" si="49"/>
        <v>#DIV/0!</v>
      </c>
      <c r="AA62" s="81">
        <f t="shared" si="50"/>
        <v>0</v>
      </c>
    </row>
    <row r="63" spans="2:27" ht="23.1" customHeight="1">
      <c r="B63" s="154" t="s">
        <v>12</v>
      </c>
      <c r="C63" s="154"/>
      <c r="D63" s="154"/>
      <c r="E63" s="97">
        <f>UTI!E81</f>
        <v>0</v>
      </c>
      <c r="F63" s="28" t="e">
        <f t="shared" si="39"/>
        <v>#DIV/0!</v>
      </c>
      <c r="G63" s="97">
        <f>UTI!G81</f>
        <v>0</v>
      </c>
      <c r="H63" s="28" t="e">
        <f t="shared" si="40"/>
        <v>#DIV/0!</v>
      </c>
      <c r="I63" s="29" t="e">
        <f t="shared" si="41"/>
        <v>#DIV/0!</v>
      </c>
      <c r="J63" s="97">
        <f>UTI!J81</f>
        <v>0</v>
      </c>
      <c r="K63" s="28" t="e">
        <f t="shared" si="42"/>
        <v>#DIV/0!</v>
      </c>
      <c r="L63" s="82" t="e">
        <f t="shared" si="43"/>
        <v>#DIV/0!</v>
      </c>
      <c r="M63" s="98">
        <f t="shared" si="44"/>
        <v>0</v>
      </c>
      <c r="P63" s="154" t="s">
        <v>12</v>
      </c>
      <c r="Q63" s="154"/>
      <c r="R63" s="154"/>
      <c r="S63" s="77">
        <f>Maternidade!$E$71</f>
        <v>0</v>
      </c>
      <c r="T63" s="28" t="e">
        <f t="shared" si="45"/>
        <v>#DIV/0!</v>
      </c>
      <c r="U63" s="77">
        <f>Maternidade!$E$71</f>
        <v>0</v>
      </c>
      <c r="V63" s="28" t="e">
        <f t="shared" si="46"/>
        <v>#DIV/0!</v>
      </c>
      <c r="W63" s="29" t="e">
        <f t="shared" si="47"/>
        <v>#DIV/0!</v>
      </c>
      <c r="X63" s="77">
        <f>Maternidade!$E$71</f>
        <v>0</v>
      </c>
      <c r="Y63" s="28" t="e">
        <f t="shared" si="48"/>
        <v>#DIV/0!</v>
      </c>
      <c r="Z63" s="80" t="e">
        <f t="shared" si="49"/>
        <v>#DIV/0!</v>
      </c>
      <c r="AA63" s="81">
        <f t="shared" si="50"/>
        <v>0</v>
      </c>
    </row>
    <row r="64" spans="2:27" ht="23.1" customHeight="1">
      <c r="B64" s="154" t="s">
        <v>13</v>
      </c>
      <c r="C64" s="154"/>
      <c r="D64" s="154"/>
      <c r="E64" s="54"/>
      <c r="F64" s="91"/>
      <c r="G64" s="91"/>
      <c r="H64" s="91"/>
      <c r="I64" s="92" t="e">
        <f>I63</f>
        <v>#DIV/0!</v>
      </c>
      <c r="J64" s="93"/>
      <c r="K64" s="94"/>
      <c r="L64" s="95" t="e">
        <f>L63</f>
        <v>#DIV/0!</v>
      </c>
      <c r="M64" s="96" t="e">
        <f>SUM(I64,L64)</f>
        <v>#DIV/0!</v>
      </c>
      <c r="P64" s="154" t="s">
        <v>13</v>
      </c>
      <c r="Q64" s="154"/>
      <c r="R64" s="154"/>
      <c r="S64" s="54"/>
      <c r="T64" s="91"/>
      <c r="U64" s="91"/>
      <c r="V64" s="91"/>
      <c r="W64" s="92" t="e">
        <f>W63</f>
        <v>#DIV/0!</v>
      </c>
      <c r="X64" s="93"/>
      <c r="Y64" s="94"/>
      <c r="Z64" s="95" t="e">
        <f>Z63</f>
        <v>#DIV/0!</v>
      </c>
      <c r="AA64" s="96" t="e">
        <f>SUM(W64,Z64)</f>
        <v>#DIV/0!</v>
      </c>
    </row>
    <row r="65" ht="23.1" customHeight="1"/>
  </sheetData>
  <mergeCells count="115">
    <mergeCell ref="B2:AA2"/>
    <mergeCell ref="B3:AA3"/>
    <mergeCell ref="B4:F4"/>
    <mergeCell ref="B5:M5"/>
    <mergeCell ref="P5:AA5"/>
    <mergeCell ref="B6:D6"/>
    <mergeCell ref="P6:R6"/>
    <mergeCell ref="B7:D7"/>
    <mergeCell ref="P7:R7"/>
    <mergeCell ref="B8:D8"/>
    <mergeCell ref="P8:R8"/>
    <mergeCell ref="B9:D9"/>
    <mergeCell ref="P9:R9"/>
    <mergeCell ref="B10:D10"/>
    <mergeCell ref="P10:R10"/>
    <mergeCell ref="B11:D11"/>
    <mergeCell ref="P11:R11"/>
    <mergeCell ref="B12:D12"/>
    <mergeCell ref="P12:R12"/>
    <mergeCell ref="B13:D13"/>
    <mergeCell ref="P13:R13"/>
    <mergeCell ref="B14:D14"/>
    <mergeCell ref="P14:R14"/>
    <mergeCell ref="B15:D15"/>
    <mergeCell ref="P15:R15"/>
    <mergeCell ref="B16:D16"/>
    <mergeCell ref="P16:R16"/>
    <mergeCell ref="B17:D17"/>
    <mergeCell ref="P17:R17"/>
    <mergeCell ref="B18:D18"/>
    <mergeCell ref="P18:R18"/>
    <mergeCell ref="B21:M21"/>
    <mergeCell ref="P21:AA21"/>
    <mergeCell ref="B22:D22"/>
    <mergeCell ref="P22:R22"/>
    <mergeCell ref="B23:D23"/>
    <mergeCell ref="P23:R23"/>
    <mergeCell ref="B24:D24"/>
    <mergeCell ref="P24:R24"/>
    <mergeCell ref="B25:D25"/>
    <mergeCell ref="P25:R25"/>
    <mergeCell ref="B26:D26"/>
    <mergeCell ref="P26:R26"/>
    <mergeCell ref="B27:D27"/>
    <mergeCell ref="P27:R27"/>
    <mergeCell ref="B28:D28"/>
    <mergeCell ref="P28:R28"/>
    <mergeCell ref="B29:D29"/>
    <mergeCell ref="P29:R29"/>
    <mergeCell ref="B30:D30"/>
    <mergeCell ref="P30:R30"/>
    <mergeCell ref="B31:D31"/>
    <mergeCell ref="P31:R31"/>
    <mergeCell ref="B32:D32"/>
    <mergeCell ref="P32:R32"/>
    <mergeCell ref="B33:D33"/>
    <mergeCell ref="P33:R33"/>
    <mergeCell ref="B34:D34"/>
    <mergeCell ref="P34:R34"/>
    <mergeCell ref="B36:M36"/>
    <mergeCell ref="P36:AA36"/>
    <mergeCell ref="B37:D37"/>
    <mergeCell ref="P37:R37"/>
    <mergeCell ref="B38:D38"/>
    <mergeCell ref="P38:R38"/>
    <mergeCell ref="B39:D39"/>
    <mergeCell ref="P39:R39"/>
    <mergeCell ref="B40:D40"/>
    <mergeCell ref="P40:R40"/>
    <mergeCell ref="B41:D41"/>
    <mergeCell ref="P41:R41"/>
    <mergeCell ref="B42:D42"/>
    <mergeCell ref="P42:R42"/>
    <mergeCell ref="B43:D43"/>
    <mergeCell ref="P43:R43"/>
    <mergeCell ref="B44:D44"/>
    <mergeCell ref="P44:R44"/>
    <mergeCell ref="B45:D45"/>
    <mergeCell ref="P45:R45"/>
    <mergeCell ref="B46:D46"/>
    <mergeCell ref="P46:R46"/>
    <mergeCell ref="B47:D47"/>
    <mergeCell ref="P47:R47"/>
    <mergeCell ref="B48:D48"/>
    <mergeCell ref="P48:R48"/>
    <mergeCell ref="B49:D49"/>
    <mergeCell ref="P49:R49"/>
    <mergeCell ref="B51:M51"/>
    <mergeCell ref="P51:AA51"/>
    <mergeCell ref="B52:D52"/>
    <mergeCell ref="P52:R52"/>
    <mergeCell ref="B53:D53"/>
    <mergeCell ref="P53:R53"/>
    <mergeCell ref="B54:D54"/>
    <mergeCell ref="P54:R54"/>
    <mergeCell ref="B55:D55"/>
    <mergeCell ref="P55:R55"/>
    <mergeCell ref="B56:D56"/>
    <mergeCell ref="P56:R56"/>
    <mergeCell ref="B62:D62"/>
    <mergeCell ref="P62:R62"/>
    <mergeCell ref="B63:D63"/>
    <mergeCell ref="P63:R63"/>
    <mergeCell ref="B64:D64"/>
    <mergeCell ref="P64:R64"/>
    <mergeCell ref="B57:D57"/>
    <mergeCell ref="P57:R57"/>
    <mergeCell ref="B58:D58"/>
    <mergeCell ref="P58:R58"/>
    <mergeCell ref="B59:D59"/>
    <mergeCell ref="P59:R59"/>
    <mergeCell ref="B60:D60"/>
    <mergeCell ref="P60:R60"/>
    <mergeCell ref="B61:D61"/>
    <mergeCell ref="P61:R61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3D69B"/>
  </sheetPr>
  <dimension ref="A1:AMK43"/>
  <sheetViews>
    <sheetView showGridLines="0" topLeftCell="A19" workbookViewId="0"/>
  </sheetViews>
  <sheetFormatPr defaultRowHeight="1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10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/>
    <row r="2" spans="2:27" ht="55.5" customHeight="1">
      <c r="B2" s="163" t="s">
        <v>25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2:27" ht="16.5" customHeight="1">
      <c r="B3" s="139" t="s">
        <v>68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2:27" ht="15" customHeight="1">
      <c r="B4" s="164"/>
      <c r="C4" s="164"/>
      <c r="D4" s="164"/>
      <c r="E4" s="164"/>
      <c r="F4" s="164"/>
      <c r="G4" s="63"/>
      <c r="H4" s="52"/>
      <c r="I4" s="52"/>
      <c r="J4" s="52"/>
      <c r="K4" s="52"/>
      <c r="L4" s="52"/>
      <c r="M4" s="52"/>
    </row>
    <row r="5" spans="2:27" ht="23.25" customHeight="1">
      <c r="B5" s="165" t="s">
        <v>85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64"/>
      <c r="P5" s="158" t="s">
        <v>112</v>
      </c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2:27" ht="30" customHeight="1">
      <c r="B6" s="162" t="s">
        <v>2</v>
      </c>
      <c r="C6" s="162"/>
      <c r="D6" s="162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5" t="s">
        <v>9</v>
      </c>
      <c r="L6" s="68" t="s">
        <v>111</v>
      </c>
      <c r="M6" s="65" t="s">
        <v>10</v>
      </c>
      <c r="P6" s="155" t="s">
        <v>2</v>
      </c>
      <c r="Q6" s="155"/>
      <c r="R6" s="155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27" customHeight="1">
      <c r="B7" s="159" t="s">
        <v>17</v>
      </c>
      <c r="C7" s="159"/>
      <c r="D7" s="159"/>
      <c r="E7" s="100">
        <f>SUM(E16,E24,E32,S32,S24,S16,S7)</f>
        <v>13</v>
      </c>
      <c r="F7" s="73">
        <f>E7/M7</f>
        <v>0.43333333333333335</v>
      </c>
      <c r="G7" s="100">
        <f>SUM(G16,G24,G32,U32,U24,U16,U7)</f>
        <v>17</v>
      </c>
      <c r="H7" s="73">
        <f>G7/M7</f>
        <v>0.56666666666666665</v>
      </c>
      <c r="I7" s="74">
        <f>SUM(F7,H7)</f>
        <v>1</v>
      </c>
      <c r="J7" s="100">
        <f>SUM(J16,J24,J32,X32,X24,X16,X7)</f>
        <v>0</v>
      </c>
      <c r="K7" s="73">
        <f>J7/M7</f>
        <v>0</v>
      </c>
      <c r="L7" s="73">
        <f>K7</f>
        <v>0</v>
      </c>
      <c r="M7" s="76">
        <f>SUM(E7,G7,J7)</f>
        <v>30</v>
      </c>
      <c r="P7" s="156" t="s">
        <v>17</v>
      </c>
      <c r="Q7" s="156"/>
      <c r="R7" s="156"/>
      <c r="S7" s="101">
        <f>'Int. Clínica Médica'!E63</f>
        <v>2</v>
      </c>
      <c r="T7" s="78">
        <f>S7/AA7</f>
        <v>1</v>
      </c>
      <c r="U7" s="101">
        <f>'Int. Clínica Médica'!G63</f>
        <v>0</v>
      </c>
      <c r="V7" s="78">
        <f>U7/AA7</f>
        <v>0</v>
      </c>
      <c r="W7" s="79">
        <f>SUM(T7,V7)</f>
        <v>1</v>
      </c>
      <c r="X7" s="101">
        <f>'Int. Clínica Médica'!J63</f>
        <v>0</v>
      </c>
      <c r="Y7" s="78">
        <f>X7/AA7</f>
        <v>0</v>
      </c>
      <c r="Z7" s="78">
        <f>Y7</f>
        <v>0</v>
      </c>
      <c r="AA7" s="81">
        <f>SUM(S7,U7,X7)</f>
        <v>2</v>
      </c>
    </row>
    <row r="8" spans="2:27" ht="26.25" customHeight="1">
      <c r="B8" s="159" t="s">
        <v>15</v>
      </c>
      <c r="C8" s="159"/>
      <c r="D8" s="159"/>
      <c r="E8" s="100">
        <f>SUM(E17,E25,E33,S33,S25,S17,S8)</f>
        <v>12</v>
      </c>
      <c r="F8" s="73">
        <f>E8/M8</f>
        <v>0.4</v>
      </c>
      <c r="G8" s="100">
        <f>SUM(G17,G25,G33,U33,U25,U17,U8)</f>
        <v>16</v>
      </c>
      <c r="H8" s="73">
        <f>G8/M8</f>
        <v>0.53333333333333333</v>
      </c>
      <c r="I8" s="74">
        <f>SUM(F8,H8)</f>
        <v>0.93333333333333335</v>
      </c>
      <c r="J8" s="100">
        <f>SUM(J17,J25,J33,X33,X25,X17,X8)</f>
        <v>2</v>
      </c>
      <c r="K8" s="73">
        <f>J8/M8</f>
        <v>6.6666666666666666E-2</v>
      </c>
      <c r="L8" s="73">
        <f>K8</f>
        <v>6.6666666666666666E-2</v>
      </c>
      <c r="M8" s="76">
        <f>SUM(E8,G8,J8)</f>
        <v>30</v>
      </c>
      <c r="P8" s="153" t="s">
        <v>15</v>
      </c>
      <c r="Q8" s="153"/>
      <c r="R8" s="153"/>
      <c r="S8" s="101">
        <f>'Int. Clínica Médica'!E64</f>
        <v>1</v>
      </c>
      <c r="T8" s="27">
        <f>S8/AA8</f>
        <v>0.5</v>
      </c>
      <c r="U8" s="101">
        <f>'Int. Clínica Médica'!G64</f>
        <v>1</v>
      </c>
      <c r="V8" s="27">
        <f>U8/AA8</f>
        <v>0.5</v>
      </c>
      <c r="W8" s="29">
        <f>SUM(T8,V8)</f>
        <v>1</v>
      </c>
      <c r="X8" s="101">
        <f>'Int. Clínica Médica'!J64</f>
        <v>0</v>
      </c>
      <c r="Y8" s="27">
        <f>X8/AA8</f>
        <v>0</v>
      </c>
      <c r="Z8" s="78">
        <f>Y8</f>
        <v>0</v>
      </c>
      <c r="AA8" s="81">
        <f>SUM(S8,U8,X8)</f>
        <v>2</v>
      </c>
    </row>
    <row r="9" spans="2:27" ht="26.25" customHeight="1">
      <c r="B9" s="159" t="s">
        <v>26</v>
      </c>
      <c r="C9" s="159"/>
      <c r="D9" s="159"/>
      <c r="E9" s="100">
        <f>SUM(E18,E26,E34,S34,S26,S18,S9)</f>
        <v>13</v>
      </c>
      <c r="F9" s="73">
        <f>E9/M9</f>
        <v>0.43333333333333335</v>
      </c>
      <c r="G9" s="100">
        <f>SUM(G18,G26,G34,U34,U26,U18,U9)</f>
        <v>15</v>
      </c>
      <c r="H9" s="73">
        <f>G9/M9</f>
        <v>0.5</v>
      </c>
      <c r="I9" s="74">
        <f>SUM(F9,H9)</f>
        <v>0.93333333333333335</v>
      </c>
      <c r="J9" s="100">
        <f>SUM(J18,J26,J34,X34,X26,X18,X9)</f>
        <v>2</v>
      </c>
      <c r="K9" s="73">
        <f>J9/M9</f>
        <v>6.6666666666666666E-2</v>
      </c>
      <c r="L9" s="73">
        <f>K9</f>
        <v>6.6666666666666666E-2</v>
      </c>
      <c r="M9" s="76">
        <f>SUM(E9,G9,J9)</f>
        <v>30</v>
      </c>
      <c r="P9" s="153" t="s">
        <v>26</v>
      </c>
      <c r="Q9" s="153"/>
      <c r="R9" s="153"/>
      <c r="S9" s="101">
        <f>'Int. Clínica Médica'!E65</f>
        <v>2</v>
      </c>
      <c r="T9" s="27">
        <f>S9/AA9</f>
        <v>1</v>
      </c>
      <c r="U9" s="101">
        <f>'Int. Clínica Médica'!G65</f>
        <v>0</v>
      </c>
      <c r="V9" s="27">
        <f>U9/AA9</f>
        <v>0</v>
      </c>
      <c r="W9" s="29">
        <f>SUM(T9,V9)</f>
        <v>1</v>
      </c>
      <c r="X9" s="101">
        <f>'Int. Clínica Médica'!J65</f>
        <v>0</v>
      </c>
      <c r="Y9" s="27">
        <f>X9/AA9</f>
        <v>0</v>
      </c>
      <c r="Z9" s="78">
        <f>Y9</f>
        <v>0</v>
      </c>
      <c r="AA9" s="81">
        <f>SUM(S9,U9,X9)</f>
        <v>2</v>
      </c>
    </row>
    <row r="10" spans="2:27" ht="23.1" customHeight="1">
      <c r="B10" s="160" t="s">
        <v>12</v>
      </c>
      <c r="C10" s="160"/>
      <c r="D10" s="160"/>
      <c r="E10" s="100">
        <f>SUM(E7:E8)</f>
        <v>25</v>
      </c>
      <c r="F10" s="74">
        <f>E10/M10</f>
        <v>0.41666666666666669</v>
      </c>
      <c r="G10" s="100">
        <f>SUM(G7:G8)</f>
        <v>33</v>
      </c>
      <c r="H10" s="74">
        <f>G10/M10</f>
        <v>0.55000000000000004</v>
      </c>
      <c r="I10" s="74">
        <f>SUM(F10,H10)</f>
        <v>0.96666666666666679</v>
      </c>
      <c r="J10" s="100">
        <f>SUM(J7:J8)</f>
        <v>2</v>
      </c>
      <c r="K10" s="74">
        <f>J10/M10</f>
        <v>3.3333333333333333E-2</v>
      </c>
      <c r="L10" s="73">
        <f>K10</f>
        <v>3.3333333333333333E-2</v>
      </c>
      <c r="M10" s="76">
        <f>SUM(E10,G10,J10)</f>
        <v>60</v>
      </c>
      <c r="P10" s="154" t="s">
        <v>12</v>
      </c>
      <c r="Q10" s="154"/>
      <c r="R10" s="154"/>
      <c r="S10" s="101">
        <f>'Int. Clínica Médica'!E66</f>
        <v>5</v>
      </c>
      <c r="T10" s="29">
        <f>S10/AA10</f>
        <v>0.83333333333333337</v>
      </c>
      <c r="U10" s="101">
        <f>'Int. Clínica Médica'!G66</f>
        <v>1</v>
      </c>
      <c r="V10" s="29">
        <f>U10/AA10</f>
        <v>0.16666666666666666</v>
      </c>
      <c r="W10" s="29">
        <f>SUM(T10,V10)</f>
        <v>1</v>
      </c>
      <c r="X10" s="101">
        <f>'Int. Clínica Médica'!J66</f>
        <v>0</v>
      </c>
      <c r="Y10" s="29">
        <f>X10/AA10</f>
        <v>0</v>
      </c>
      <c r="Z10" s="78">
        <f>Y10</f>
        <v>0</v>
      </c>
      <c r="AA10" s="81">
        <f>SUM(S10,U10,X10)</f>
        <v>6</v>
      </c>
    </row>
    <row r="11" spans="2:27" ht="23.1" customHeight="1">
      <c r="B11" s="161" t="s">
        <v>13</v>
      </c>
      <c r="C11" s="161"/>
      <c r="D11" s="161"/>
      <c r="E11" s="84"/>
      <c r="F11" s="102"/>
      <c r="G11" s="102"/>
      <c r="H11" s="102"/>
      <c r="I11" s="103">
        <f>I10</f>
        <v>0.96666666666666679</v>
      </c>
      <c r="J11" s="87"/>
      <c r="K11" s="104"/>
      <c r="L11" s="105">
        <f>L10</f>
        <v>3.3333333333333333E-2</v>
      </c>
      <c r="M11" s="106">
        <f>SUM(I11,L11)</f>
        <v>1.0000000000000002</v>
      </c>
      <c r="P11" s="154" t="s">
        <v>13</v>
      </c>
      <c r="Q11" s="154"/>
      <c r="R11" s="154"/>
      <c r="S11" s="54"/>
      <c r="T11" s="107"/>
      <c r="U11" s="107"/>
      <c r="V11" s="107"/>
      <c r="W11" s="108">
        <f>W10</f>
        <v>1</v>
      </c>
      <c r="X11" s="93"/>
      <c r="Y11" s="109"/>
      <c r="Z11" s="110">
        <f>Z10</f>
        <v>0</v>
      </c>
      <c r="AA11" s="111">
        <f>SUM(W11,Z11)</f>
        <v>1</v>
      </c>
    </row>
    <row r="12" spans="2:27" ht="23.1" customHeight="1"/>
    <row r="13" spans="2:27" ht="23.1" customHeight="1"/>
    <row r="14" spans="2:27" ht="23.1" customHeight="1">
      <c r="B14" s="158" t="s">
        <v>96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P14" s="158" t="s">
        <v>114</v>
      </c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</row>
    <row r="15" spans="2:27" ht="27" customHeight="1">
      <c r="B15" s="155" t="s">
        <v>2</v>
      </c>
      <c r="C15" s="155"/>
      <c r="D15" s="155"/>
      <c r="E15" s="69" t="s">
        <v>3</v>
      </c>
      <c r="F15" s="69" t="s">
        <v>4</v>
      </c>
      <c r="G15" s="69" t="s">
        <v>5</v>
      </c>
      <c r="H15" s="69" t="s">
        <v>6</v>
      </c>
      <c r="I15" s="70" t="s">
        <v>110</v>
      </c>
      <c r="J15" s="69" t="s">
        <v>8</v>
      </c>
      <c r="K15" s="69" t="s">
        <v>9</v>
      </c>
      <c r="L15" s="71" t="s">
        <v>111</v>
      </c>
      <c r="M15" s="69" t="s">
        <v>10</v>
      </c>
      <c r="P15" s="155" t="s">
        <v>2</v>
      </c>
      <c r="Q15" s="155"/>
      <c r="R15" s="155"/>
      <c r="S15" s="69" t="s">
        <v>3</v>
      </c>
      <c r="T15" s="69" t="s">
        <v>4</v>
      </c>
      <c r="U15" s="69" t="s">
        <v>5</v>
      </c>
      <c r="V15" s="69" t="s">
        <v>6</v>
      </c>
      <c r="W15" s="70" t="s">
        <v>110</v>
      </c>
      <c r="X15" s="69" t="s">
        <v>8</v>
      </c>
      <c r="Y15" s="69" t="s">
        <v>9</v>
      </c>
      <c r="Z15" s="71" t="s">
        <v>111</v>
      </c>
      <c r="AA15" s="69" t="s">
        <v>10</v>
      </c>
    </row>
    <row r="16" spans="2:27" ht="27.75" customHeight="1">
      <c r="B16" s="156" t="s">
        <v>17</v>
      </c>
      <c r="C16" s="156"/>
      <c r="D16" s="156"/>
      <c r="E16" s="101">
        <f>AME!E63</f>
        <v>1</v>
      </c>
      <c r="F16" s="78">
        <f>E16/M16</f>
        <v>1</v>
      </c>
      <c r="G16" s="101">
        <f>AME!G63</f>
        <v>0</v>
      </c>
      <c r="H16" s="78">
        <f>G16/M16</f>
        <v>0</v>
      </c>
      <c r="I16" s="79">
        <f>SUM(F16,H16)</f>
        <v>1</v>
      </c>
      <c r="J16" s="101">
        <f>AME!J63</f>
        <v>0</v>
      </c>
      <c r="K16" s="78">
        <f>J16/M16</f>
        <v>0</v>
      </c>
      <c r="L16" s="78">
        <f>K16</f>
        <v>0</v>
      </c>
      <c r="M16" s="81">
        <f>SUM(E16,G16,J16)</f>
        <v>1</v>
      </c>
      <c r="P16" s="156" t="s">
        <v>17</v>
      </c>
      <c r="Q16" s="156"/>
      <c r="R16" s="156"/>
      <c r="S16" s="101">
        <f>'Int. Clínica Cirúrgica'!E63</f>
        <v>0</v>
      </c>
      <c r="T16" s="78">
        <f>S16/AA16</f>
        <v>0</v>
      </c>
      <c r="U16" s="101">
        <f>'Int. Clínica Cirúrgica'!G63</f>
        <v>1</v>
      </c>
      <c r="V16" s="78">
        <f>U16/AA16</f>
        <v>1</v>
      </c>
      <c r="W16" s="79">
        <f>SUM(T16,V16)</f>
        <v>1</v>
      </c>
      <c r="X16" s="101">
        <f>'Int. Clínica Cirúrgica'!J63</f>
        <v>0</v>
      </c>
      <c r="Y16" s="78">
        <f>X16/AA16</f>
        <v>0</v>
      </c>
      <c r="Z16" s="78">
        <f>Y16</f>
        <v>0</v>
      </c>
      <c r="AA16" s="81">
        <f>SUM(S16,U16,X16)</f>
        <v>1</v>
      </c>
    </row>
    <row r="17" spans="2:27" ht="29.25" customHeight="1">
      <c r="B17" s="153" t="s">
        <v>15</v>
      </c>
      <c r="C17" s="153"/>
      <c r="D17" s="153"/>
      <c r="E17" s="101">
        <f>AME!E64</f>
        <v>1</v>
      </c>
      <c r="F17" s="27">
        <f>E17/M17</f>
        <v>1</v>
      </c>
      <c r="G17" s="101">
        <f>AME!G64</f>
        <v>0</v>
      </c>
      <c r="H17" s="27">
        <f>G17/M17</f>
        <v>0</v>
      </c>
      <c r="I17" s="29">
        <f>SUM(F17,H17)</f>
        <v>1</v>
      </c>
      <c r="J17" s="101">
        <f>AME!J64</f>
        <v>0</v>
      </c>
      <c r="K17" s="27">
        <f>J17/M17</f>
        <v>0</v>
      </c>
      <c r="L17" s="78">
        <f>K17</f>
        <v>0</v>
      </c>
      <c r="M17" s="81">
        <f>SUM(E17,G17,J17)</f>
        <v>1</v>
      </c>
      <c r="P17" s="153" t="s">
        <v>15</v>
      </c>
      <c r="Q17" s="153"/>
      <c r="R17" s="153"/>
      <c r="S17" s="101">
        <f>'Int. Clínica Cirúrgica'!E64</f>
        <v>0</v>
      </c>
      <c r="T17" s="27">
        <f>S17/AA17</f>
        <v>0</v>
      </c>
      <c r="U17" s="101">
        <f>'Int. Clínica Cirúrgica'!G64</f>
        <v>1</v>
      </c>
      <c r="V17" s="27">
        <f>U17/AA17</f>
        <v>1</v>
      </c>
      <c r="W17" s="29">
        <f>SUM(T17,V17)</f>
        <v>1</v>
      </c>
      <c r="X17" s="101">
        <f>'Int. Clínica Cirúrgica'!J64</f>
        <v>0</v>
      </c>
      <c r="Y17" s="27">
        <f>X17/AA17</f>
        <v>0</v>
      </c>
      <c r="Z17" s="78">
        <f>Y17</f>
        <v>0</v>
      </c>
      <c r="AA17" s="81">
        <f>SUM(S17,U17,X17)</f>
        <v>1</v>
      </c>
    </row>
    <row r="18" spans="2:27" ht="29.25" customHeight="1">
      <c r="B18" s="153" t="s">
        <v>26</v>
      </c>
      <c r="C18" s="153"/>
      <c r="D18" s="153"/>
      <c r="E18" s="101">
        <f>AME!E65</f>
        <v>1</v>
      </c>
      <c r="F18" s="27">
        <f>E18/M18</f>
        <v>1</v>
      </c>
      <c r="G18" s="101">
        <f>AME!G65</f>
        <v>0</v>
      </c>
      <c r="H18" s="27">
        <f>G18/M18</f>
        <v>0</v>
      </c>
      <c r="I18" s="29">
        <f>SUM(F18,H18)</f>
        <v>1</v>
      </c>
      <c r="J18" s="101">
        <f>AME!J65</f>
        <v>0</v>
      </c>
      <c r="K18" s="27">
        <f>J18/M18</f>
        <v>0</v>
      </c>
      <c r="L18" s="78">
        <f>K18</f>
        <v>0</v>
      </c>
      <c r="M18" s="81">
        <f>SUM(E18,G18,J18)</f>
        <v>1</v>
      </c>
      <c r="P18" s="153" t="s">
        <v>26</v>
      </c>
      <c r="Q18" s="153"/>
      <c r="R18" s="153"/>
      <c r="S18" s="101">
        <f>'Int. Clínica Cirúrgica'!E65</f>
        <v>0</v>
      </c>
      <c r="T18" s="27">
        <f>S18/AA18</f>
        <v>0</v>
      </c>
      <c r="U18" s="101">
        <f>'Int. Clínica Cirúrgica'!G65</f>
        <v>1</v>
      </c>
      <c r="V18" s="27">
        <f>U18/AA18</f>
        <v>1</v>
      </c>
      <c r="W18" s="29">
        <f>SUM(T18,V18)</f>
        <v>1</v>
      </c>
      <c r="X18" s="101">
        <f>'Int. Clínica Cirúrgica'!J65</f>
        <v>0</v>
      </c>
      <c r="Y18" s="27">
        <f>X18/AA18</f>
        <v>0</v>
      </c>
      <c r="Z18" s="78">
        <f>Y18</f>
        <v>0</v>
      </c>
      <c r="AA18" s="81">
        <f>SUM(S18,U18,X18)</f>
        <v>1</v>
      </c>
    </row>
    <row r="19" spans="2:27" ht="23.1" customHeight="1">
      <c r="B19" s="154" t="s">
        <v>12</v>
      </c>
      <c r="C19" s="154"/>
      <c r="D19" s="154"/>
      <c r="E19" s="101">
        <f>AME!E66</f>
        <v>3</v>
      </c>
      <c r="F19" s="29">
        <f>E19/M19</f>
        <v>1</v>
      </c>
      <c r="G19" s="101">
        <f>AME!G66</f>
        <v>0</v>
      </c>
      <c r="H19" s="29">
        <f>G19/M19</f>
        <v>0</v>
      </c>
      <c r="I19" s="29">
        <f>SUM(F19,H19)</f>
        <v>1</v>
      </c>
      <c r="J19" s="101">
        <f>AME!J66</f>
        <v>0</v>
      </c>
      <c r="K19" s="29">
        <f>J19/M19</f>
        <v>0</v>
      </c>
      <c r="L19" s="78">
        <f>K19</f>
        <v>0</v>
      </c>
      <c r="M19" s="81">
        <f>SUM(E19,G19,J19)</f>
        <v>3</v>
      </c>
      <c r="P19" s="154" t="s">
        <v>12</v>
      </c>
      <c r="Q19" s="154"/>
      <c r="R19" s="154"/>
      <c r="S19" s="101">
        <f>'Int. Clínica Cirúrgica'!E66</f>
        <v>0</v>
      </c>
      <c r="T19" s="29">
        <f>S19/AA19</f>
        <v>0</v>
      </c>
      <c r="U19" s="101">
        <f>'Int. Clínica Cirúrgica'!G66</f>
        <v>3</v>
      </c>
      <c r="V19" s="29">
        <f>U19/AA19</f>
        <v>1</v>
      </c>
      <c r="W19" s="29">
        <f>SUM(T19,V19)</f>
        <v>1</v>
      </c>
      <c r="X19" s="101">
        <f>'Int. Clínica Cirúrgica'!J66</f>
        <v>0</v>
      </c>
      <c r="Y19" s="29">
        <f>X19/AA19</f>
        <v>0</v>
      </c>
      <c r="Z19" s="78">
        <f>Y19</f>
        <v>0</v>
      </c>
      <c r="AA19" s="81">
        <f>SUM(S19,U19,X19)</f>
        <v>3</v>
      </c>
    </row>
    <row r="20" spans="2:27" ht="23.1" customHeight="1">
      <c r="B20" s="154" t="s">
        <v>13</v>
      </c>
      <c r="C20" s="154"/>
      <c r="D20" s="154"/>
      <c r="E20" s="54"/>
      <c r="F20" s="107"/>
      <c r="G20" s="107"/>
      <c r="H20" s="107"/>
      <c r="I20" s="108">
        <f>I19</f>
        <v>1</v>
      </c>
      <c r="J20" s="93"/>
      <c r="K20" s="109"/>
      <c r="L20" s="110">
        <f>L19</f>
        <v>0</v>
      </c>
      <c r="M20" s="111">
        <f>SUM(I20,L20)</f>
        <v>1</v>
      </c>
      <c r="P20" s="154" t="s">
        <v>13</v>
      </c>
      <c r="Q20" s="154"/>
      <c r="R20" s="154"/>
      <c r="S20" s="54"/>
      <c r="T20" s="107"/>
      <c r="U20" s="107"/>
      <c r="V20" s="107"/>
      <c r="W20" s="108">
        <f>W19</f>
        <v>1</v>
      </c>
      <c r="X20" s="93"/>
      <c r="Y20" s="109"/>
      <c r="Z20" s="110">
        <f>Z19</f>
        <v>0</v>
      </c>
      <c r="AA20" s="111">
        <f>SUM(W20,Z20)</f>
        <v>1</v>
      </c>
    </row>
    <row r="21" spans="2:27" ht="23.1" customHeight="1"/>
    <row r="22" spans="2:27" ht="23.1" customHeight="1">
      <c r="B22" s="157" t="s">
        <v>115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P22" s="158" t="s">
        <v>116</v>
      </c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</row>
    <row r="23" spans="2:27" ht="27.75" customHeight="1">
      <c r="B23" s="155" t="s">
        <v>2</v>
      </c>
      <c r="C23" s="155"/>
      <c r="D23" s="155"/>
      <c r="E23" s="69" t="s">
        <v>3</v>
      </c>
      <c r="F23" s="69" t="s">
        <v>4</v>
      </c>
      <c r="G23" s="69" t="s">
        <v>5</v>
      </c>
      <c r="H23" s="69" t="s">
        <v>6</v>
      </c>
      <c r="I23" s="70" t="s">
        <v>110</v>
      </c>
      <c r="J23" s="69" t="s">
        <v>8</v>
      </c>
      <c r="K23" s="69" t="s">
        <v>9</v>
      </c>
      <c r="L23" s="71" t="s">
        <v>111</v>
      </c>
      <c r="M23" s="69" t="s">
        <v>10</v>
      </c>
      <c r="P23" s="155" t="s">
        <v>2</v>
      </c>
      <c r="Q23" s="155"/>
      <c r="R23" s="155"/>
      <c r="S23" s="69" t="s">
        <v>3</v>
      </c>
      <c r="T23" s="69" t="s">
        <v>4</v>
      </c>
      <c r="U23" s="69" t="s">
        <v>5</v>
      </c>
      <c r="V23" s="69" t="s">
        <v>6</v>
      </c>
      <c r="W23" s="70" t="s">
        <v>110</v>
      </c>
      <c r="X23" s="69" t="s">
        <v>8</v>
      </c>
      <c r="Y23" s="69" t="s">
        <v>9</v>
      </c>
      <c r="Z23" s="71" t="s">
        <v>111</v>
      </c>
      <c r="AA23" s="69" t="s">
        <v>10</v>
      </c>
    </row>
    <row r="24" spans="2:27" ht="32.25" customHeight="1">
      <c r="B24" s="156" t="s">
        <v>17</v>
      </c>
      <c r="C24" s="156"/>
      <c r="D24" s="156"/>
      <c r="E24" s="69">
        <f>PS!E63</f>
        <v>9</v>
      </c>
      <c r="F24" s="27">
        <f>E24/M24</f>
        <v>0.36</v>
      </c>
      <c r="G24" s="69">
        <f>PS!G63</f>
        <v>16</v>
      </c>
      <c r="H24" s="27">
        <f>G24/M24</f>
        <v>0.64</v>
      </c>
      <c r="I24" s="29">
        <f>SUM(F24,H24)</f>
        <v>1</v>
      </c>
      <c r="J24" s="69">
        <f>PS!J63</f>
        <v>0</v>
      </c>
      <c r="K24" s="27">
        <f>J24/M24</f>
        <v>0</v>
      </c>
      <c r="L24" s="27">
        <f>K24</f>
        <v>0</v>
      </c>
      <c r="M24" s="98">
        <f>SUM(E24,G24,J24)</f>
        <v>25</v>
      </c>
      <c r="P24" s="156" t="s">
        <v>17</v>
      </c>
      <c r="Q24" s="156"/>
      <c r="R24" s="156"/>
      <c r="S24" s="101">
        <f>'Int. Pediatria'!E63</f>
        <v>0</v>
      </c>
      <c r="T24" s="78" t="e">
        <f>S24/AA24</f>
        <v>#DIV/0!</v>
      </c>
      <c r="U24" s="101">
        <f>'Int. Pediatria'!G63</f>
        <v>0</v>
      </c>
      <c r="V24" s="78" t="e">
        <f>U24/AA24</f>
        <v>#DIV/0!</v>
      </c>
      <c r="W24" s="79" t="e">
        <f>SUM(T24,V24)</f>
        <v>#DIV/0!</v>
      </c>
      <c r="X24" s="101">
        <f>'Int. Pediatria'!J63</f>
        <v>0</v>
      </c>
      <c r="Y24" s="78" t="e">
        <f>X24/AA24</f>
        <v>#DIV/0!</v>
      </c>
      <c r="Z24" s="78" t="e">
        <f>Y24</f>
        <v>#DIV/0!</v>
      </c>
      <c r="AA24" s="81">
        <f>SUM(S24,U24,X24)</f>
        <v>0</v>
      </c>
    </row>
    <row r="25" spans="2:27" ht="28.5" customHeight="1">
      <c r="B25" s="153" t="s">
        <v>15</v>
      </c>
      <c r="C25" s="153"/>
      <c r="D25" s="153"/>
      <c r="E25" s="69">
        <f>PS!E64</f>
        <v>9</v>
      </c>
      <c r="F25" s="27">
        <f>E25/M25</f>
        <v>0.36</v>
      </c>
      <c r="G25" s="69">
        <f>PS!G64</f>
        <v>14</v>
      </c>
      <c r="H25" s="27">
        <f>G25/M25</f>
        <v>0.56000000000000005</v>
      </c>
      <c r="I25" s="29">
        <f>SUM(F25,H25)</f>
        <v>0.92</v>
      </c>
      <c r="J25" s="69">
        <f>PS!J64</f>
        <v>2</v>
      </c>
      <c r="K25" s="27">
        <f>J25/M25</f>
        <v>0.08</v>
      </c>
      <c r="L25" s="27">
        <f>K25</f>
        <v>0.08</v>
      </c>
      <c r="M25" s="98">
        <f>SUM(E25,G25,J25)</f>
        <v>25</v>
      </c>
      <c r="P25" s="153" t="s">
        <v>15</v>
      </c>
      <c r="Q25" s="153"/>
      <c r="R25" s="153"/>
      <c r="S25" s="101">
        <f>'Int. Pediatria'!E64</f>
        <v>0</v>
      </c>
      <c r="T25" s="27" t="e">
        <f>S25/AA25</f>
        <v>#DIV/0!</v>
      </c>
      <c r="U25" s="101">
        <f>'Int. Pediatria'!G64</f>
        <v>0</v>
      </c>
      <c r="V25" s="27" t="e">
        <f>U25/AA25</f>
        <v>#DIV/0!</v>
      </c>
      <c r="W25" s="29" t="e">
        <f>SUM(T25,V25)</f>
        <v>#DIV/0!</v>
      </c>
      <c r="X25" s="101">
        <f>'Int. Pediatria'!J64</f>
        <v>0</v>
      </c>
      <c r="Y25" s="27" t="e">
        <f>X25/AA25</f>
        <v>#DIV/0!</v>
      </c>
      <c r="Z25" s="78" t="e">
        <f>Y25</f>
        <v>#DIV/0!</v>
      </c>
      <c r="AA25" s="81">
        <f>SUM(S25,U25,X25)</f>
        <v>0</v>
      </c>
    </row>
    <row r="26" spans="2:27" ht="28.5" customHeight="1">
      <c r="B26" s="153" t="s">
        <v>26</v>
      </c>
      <c r="C26" s="153"/>
      <c r="D26" s="153"/>
      <c r="E26" s="69">
        <f>PS!E65</f>
        <v>9</v>
      </c>
      <c r="F26" s="27">
        <f>E26/M26</f>
        <v>0.36</v>
      </c>
      <c r="G26" s="69">
        <f>PS!G65</f>
        <v>14</v>
      </c>
      <c r="H26" s="27">
        <f>G26/M26</f>
        <v>0.56000000000000005</v>
      </c>
      <c r="I26" s="29">
        <f>SUM(F26,H26)</f>
        <v>0.92</v>
      </c>
      <c r="J26" s="69">
        <f>PS!J65</f>
        <v>2</v>
      </c>
      <c r="K26" s="27">
        <f>J26/M26</f>
        <v>0.08</v>
      </c>
      <c r="L26" s="27">
        <f>K26</f>
        <v>0.08</v>
      </c>
      <c r="M26" s="98">
        <f>SUM(E26,G26,J26)</f>
        <v>25</v>
      </c>
      <c r="P26" s="153" t="s">
        <v>26</v>
      </c>
      <c r="Q26" s="153"/>
      <c r="R26" s="153"/>
      <c r="S26" s="101">
        <f>'Int. Pediatria'!E65</f>
        <v>0</v>
      </c>
      <c r="T26" s="27" t="e">
        <f>S26/AA26</f>
        <v>#DIV/0!</v>
      </c>
      <c r="U26" s="101">
        <f>'Int. Pediatria'!G65</f>
        <v>0</v>
      </c>
      <c r="V26" s="27" t="e">
        <f>U26/AA26</f>
        <v>#DIV/0!</v>
      </c>
      <c r="W26" s="29" t="e">
        <f>SUM(T26,V26)</f>
        <v>#DIV/0!</v>
      </c>
      <c r="X26" s="101">
        <f>'Int. Pediatria'!J65</f>
        <v>0</v>
      </c>
      <c r="Y26" s="27" t="e">
        <f>X26/AA26</f>
        <v>#DIV/0!</v>
      </c>
      <c r="Z26" s="78" t="e">
        <f>Y26</f>
        <v>#DIV/0!</v>
      </c>
      <c r="AA26" s="81">
        <f>SUM(S26,U26,X26)</f>
        <v>0</v>
      </c>
    </row>
    <row r="27" spans="2:27" ht="23.1" customHeight="1">
      <c r="B27" s="154" t="s">
        <v>12</v>
      </c>
      <c r="C27" s="154"/>
      <c r="D27" s="154"/>
      <c r="E27" s="69">
        <f>PS!E66</f>
        <v>27</v>
      </c>
      <c r="F27" s="29">
        <f>E27/M27</f>
        <v>0.36</v>
      </c>
      <c r="G27" s="69">
        <f>PS!G66</f>
        <v>44</v>
      </c>
      <c r="H27" s="29">
        <f>G27/M27</f>
        <v>0.58666666666666667</v>
      </c>
      <c r="I27" s="29">
        <f>SUM(F27,H27)</f>
        <v>0.94666666666666666</v>
      </c>
      <c r="J27" s="69">
        <f>PS!J66</f>
        <v>4</v>
      </c>
      <c r="K27" s="29">
        <f>J27/M27</f>
        <v>5.3333333333333337E-2</v>
      </c>
      <c r="L27" s="27">
        <f>K27</f>
        <v>5.3333333333333337E-2</v>
      </c>
      <c r="M27" s="98">
        <f>SUM(E27,G27,J27)</f>
        <v>75</v>
      </c>
      <c r="P27" s="154" t="s">
        <v>12</v>
      </c>
      <c r="Q27" s="154"/>
      <c r="R27" s="154"/>
      <c r="S27" s="101">
        <f>'Int. Pediatria'!E66</f>
        <v>0</v>
      </c>
      <c r="T27" s="29" t="e">
        <f>S27/AA27</f>
        <v>#DIV/0!</v>
      </c>
      <c r="U27" s="101">
        <f>'Int. Pediatria'!G66</f>
        <v>0</v>
      </c>
      <c r="V27" s="29" t="e">
        <f>U27/AA27</f>
        <v>#DIV/0!</v>
      </c>
      <c r="W27" s="29" t="e">
        <f>SUM(T27,V27)</f>
        <v>#DIV/0!</v>
      </c>
      <c r="X27" s="101">
        <f>'Int. Pediatria'!J66</f>
        <v>0</v>
      </c>
      <c r="Y27" s="29" t="e">
        <f>X27/AA27</f>
        <v>#DIV/0!</v>
      </c>
      <c r="Z27" s="78" t="e">
        <f>Y27</f>
        <v>#DIV/0!</v>
      </c>
      <c r="AA27" s="81">
        <f>SUM(S27,U27,X27)</f>
        <v>0</v>
      </c>
    </row>
    <row r="28" spans="2:27" ht="23.1" customHeight="1">
      <c r="B28" s="154" t="s">
        <v>13</v>
      </c>
      <c r="C28" s="154"/>
      <c r="D28" s="154"/>
      <c r="E28" s="54"/>
      <c r="F28" s="107"/>
      <c r="G28" s="107"/>
      <c r="H28" s="107"/>
      <c r="I28" s="108">
        <f>I27</f>
        <v>0.94666666666666666</v>
      </c>
      <c r="J28" s="93"/>
      <c r="K28" s="109"/>
      <c r="L28" s="110">
        <f>L27</f>
        <v>5.3333333333333337E-2</v>
      </c>
      <c r="M28" s="111">
        <f>SUM(I28,L28)</f>
        <v>1</v>
      </c>
      <c r="P28" s="154" t="s">
        <v>13</v>
      </c>
      <c r="Q28" s="154"/>
      <c r="R28" s="154"/>
      <c r="S28" s="54"/>
      <c r="T28" s="107"/>
      <c r="U28" s="107"/>
      <c r="V28" s="107"/>
      <c r="W28" s="108" t="e">
        <f>W27</f>
        <v>#DIV/0!</v>
      </c>
      <c r="X28" s="93"/>
      <c r="Y28" s="109"/>
      <c r="Z28" s="110" t="e">
        <f>Z27</f>
        <v>#DIV/0!</v>
      </c>
      <c r="AA28" s="111" t="e">
        <f>SUM(W28,Z28)</f>
        <v>#DIV/0!</v>
      </c>
    </row>
    <row r="29" spans="2:27" ht="23.1" customHeight="1"/>
    <row r="30" spans="2:27" ht="23.1" customHeight="1">
      <c r="B30" s="157" t="s">
        <v>98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P30" s="158" t="s">
        <v>117</v>
      </c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</row>
    <row r="31" spans="2:27" ht="29.25" customHeight="1">
      <c r="B31" s="155" t="s">
        <v>2</v>
      </c>
      <c r="C31" s="155"/>
      <c r="D31" s="155"/>
      <c r="E31" s="69" t="s">
        <v>3</v>
      </c>
      <c r="F31" s="69" t="s">
        <v>4</v>
      </c>
      <c r="G31" s="69" t="s">
        <v>5</v>
      </c>
      <c r="H31" s="69" t="s">
        <v>6</v>
      </c>
      <c r="I31" s="70" t="s">
        <v>110</v>
      </c>
      <c r="J31" s="69" t="s">
        <v>8</v>
      </c>
      <c r="K31" s="69" t="s">
        <v>9</v>
      </c>
      <c r="L31" s="71" t="s">
        <v>111</v>
      </c>
      <c r="M31" s="69" t="s">
        <v>10</v>
      </c>
      <c r="P31" s="155" t="s">
        <v>2</v>
      </c>
      <c r="Q31" s="155"/>
      <c r="R31" s="155"/>
      <c r="S31" s="69" t="s">
        <v>3</v>
      </c>
      <c r="T31" s="69" t="s">
        <v>4</v>
      </c>
      <c r="U31" s="69" t="s">
        <v>5</v>
      </c>
      <c r="V31" s="69" t="s">
        <v>6</v>
      </c>
      <c r="W31" s="70" t="s">
        <v>110</v>
      </c>
      <c r="X31" s="69" t="s">
        <v>8</v>
      </c>
      <c r="Y31" s="69" t="s">
        <v>9</v>
      </c>
      <c r="Z31" s="71" t="s">
        <v>111</v>
      </c>
      <c r="AA31" s="69" t="s">
        <v>10</v>
      </c>
    </row>
    <row r="32" spans="2:27" ht="29.25" customHeight="1">
      <c r="B32" s="156" t="s">
        <v>17</v>
      </c>
      <c r="C32" s="156"/>
      <c r="D32" s="156"/>
      <c r="E32" s="69">
        <f>UTI!E63</f>
        <v>0</v>
      </c>
      <c r="F32" s="27" t="e">
        <f>E32/M32</f>
        <v>#DIV/0!</v>
      </c>
      <c r="G32" s="69">
        <f>UTI!G63</f>
        <v>0</v>
      </c>
      <c r="H32" s="27" t="e">
        <f>G32/M32</f>
        <v>#DIV/0!</v>
      </c>
      <c r="I32" s="29" t="e">
        <f>SUM(F32,H32)</f>
        <v>#DIV/0!</v>
      </c>
      <c r="J32" s="69">
        <f>UTI!J63</f>
        <v>0</v>
      </c>
      <c r="K32" s="27" t="e">
        <f>J32/M32</f>
        <v>#DIV/0!</v>
      </c>
      <c r="L32" s="27" t="e">
        <f>K32</f>
        <v>#DIV/0!</v>
      </c>
      <c r="M32" s="98">
        <f>SUM(E32,G32,J32)</f>
        <v>0</v>
      </c>
      <c r="P32" s="156" t="s">
        <v>17</v>
      </c>
      <c r="Q32" s="156"/>
      <c r="R32" s="156"/>
      <c r="S32" s="101">
        <f>Maternidade!E63</f>
        <v>1</v>
      </c>
      <c r="T32" s="78">
        <f>S32/AA32</f>
        <v>1</v>
      </c>
      <c r="U32" s="101">
        <f>Maternidade!G63</f>
        <v>0</v>
      </c>
      <c r="V32" s="78">
        <f>U32/AA32</f>
        <v>0</v>
      </c>
      <c r="W32" s="79">
        <f>SUM(T32,V32)</f>
        <v>1</v>
      </c>
      <c r="X32" s="101">
        <f>Maternidade!J63</f>
        <v>0</v>
      </c>
      <c r="Y32" s="78">
        <f>X32/AA32</f>
        <v>0</v>
      </c>
      <c r="Z32" s="78">
        <f>Y32</f>
        <v>0</v>
      </c>
      <c r="AA32" s="81">
        <f>SUM(S32,U32,X32)</f>
        <v>1</v>
      </c>
    </row>
    <row r="33" spans="2:27" ht="30" customHeight="1">
      <c r="B33" s="153" t="s">
        <v>15</v>
      </c>
      <c r="C33" s="153"/>
      <c r="D33" s="153"/>
      <c r="E33" s="69">
        <f>UTI!E64</f>
        <v>0</v>
      </c>
      <c r="F33" s="27" t="e">
        <f>E33/M33</f>
        <v>#DIV/0!</v>
      </c>
      <c r="G33" s="69">
        <f>UTI!G64</f>
        <v>0</v>
      </c>
      <c r="H33" s="27" t="e">
        <f>G33/M33</f>
        <v>#DIV/0!</v>
      </c>
      <c r="I33" s="29" t="e">
        <f>SUM(F33,H33)</f>
        <v>#DIV/0!</v>
      </c>
      <c r="J33" s="69">
        <f>UTI!J64</f>
        <v>0</v>
      </c>
      <c r="K33" s="27" t="e">
        <f>J33/M33</f>
        <v>#DIV/0!</v>
      </c>
      <c r="L33" s="27" t="e">
        <f>K33</f>
        <v>#DIV/0!</v>
      </c>
      <c r="M33" s="98">
        <f>SUM(E33,G33,J33)</f>
        <v>0</v>
      </c>
      <c r="P33" s="153" t="s">
        <v>15</v>
      </c>
      <c r="Q33" s="153"/>
      <c r="R33" s="153"/>
      <c r="S33" s="101">
        <f>Maternidade!E64</f>
        <v>1</v>
      </c>
      <c r="T33" s="27">
        <f>S33/AA33</f>
        <v>1</v>
      </c>
      <c r="U33" s="101">
        <f>Maternidade!G64</f>
        <v>0</v>
      </c>
      <c r="V33" s="27">
        <f>U33/AA33</f>
        <v>0</v>
      </c>
      <c r="W33" s="29">
        <f>SUM(T33,V33)</f>
        <v>1</v>
      </c>
      <c r="X33" s="101">
        <f>Maternidade!J64</f>
        <v>0</v>
      </c>
      <c r="Y33" s="27">
        <f>X33/AA33</f>
        <v>0</v>
      </c>
      <c r="Z33" s="78">
        <f>Y33</f>
        <v>0</v>
      </c>
      <c r="AA33" s="81">
        <f>SUM(S33,U33,X33)</f>
        <v>1</v>
      </c>
    </row>
    <row r="34" spans="2:27" ht="30" customHeight="1">
      <c r="B34" s="153" t="s">
        <v>26</v>
      </c>
      <c r="C34" s="153"/>
      <c r="D34" s="153"/>
      <c r="E34" s="69">
        <f>UTI!E65</f>
        <v>0</v>
      </c>
      <c r="F34" s="27" t="e">
        <f>E34/M34</f>
        <v>#DIV/0!</v>
      </c>
      <c r="G34" s="69">
        <f>UTI!G65</f>
        <v>0</v>
      </c>
      <c r="H34" s="27" t="e">
        <f>G34/M34</f>
        <v>#DIV/0!</v>
      </c>
      <c r="I34" s="29" t="e">
        <f>SUM(F34,H34)</f>
        <v>#DIV/0!</v>
      </c>
      <c r="J34" s="69">
        <f>UTI!J65</f>
        <v>0</v>
      </c>
      <c r="K34" s="27" t="e">
        <f>J34/M34</f>
        <v>#DIV/0!</v>
      </c>
      <c r="L34" s="27" t="e">
        <f>K34</f>
        <v>#DIV/0!</v>
      </c>
      <c r="M34" s="98">
        <f>SUM(E34,G34,J34)</f>
        <v>0</v>
      </c>
      <c r="P34" s="153" t="s">
        <v>26</v>
      </c>
      <c r="Q34" s="153"/>
      <c r="R34" s="153"/>
      <c r="S34" s="101">
        <f>Maternidade!E65</f>
        <v>1</v>
      </c>
      <c r="T34" s="27">
        <f>S34/AA34</f>
        <v>1</v>
      </c>
      <c r="U34" s="101">
        <f>Maternidade!G65</f>
        <v>0</v>
      </c>
      <c r="V34" s="27">
        <f>U34/AA34</f>
        <v>0</v>
      </c>
      <c r="W34" s="29">
        <f>SUM(T34,V34)</f>
        <v>1</v>
      </c>
      <c r="X34" s="101">
        <f>Maternidade!J65</f>
        <v>0</v>
      </c>
      <c r="Y34" s="27">
        <f>X34/AA34</f>
        <v>0</v>
      </c>
      <c r="Z34" s="78">
        <f>Y34</f>
        <v>0</v>
      </c>
      <c r="AA34" s="81">
        <f>SUM(S34,U34,X34)</f>
        <v>1</v>
      </c>
    </row>
    <row r="35" spans="2:27" ht="23.1" customHeight="1">
      <c r="B35" s="154" t="s">
        <v>12</v>
      </c>
      <c r="C35" s="154"/>
      <c r="D35" s="154"/>
      <c r="E35" s="69">
        <f>UTI!E66</f>
        <v>0</v>
      </c>
      <c r="F35" s="29" t="e">
        <f>E35/M35</f>
        <v>#DIV/0!</v>
      </c>
      <c r="G35" s="69">
        <f>UTI!G66</f>
        <v>0</v>
      </c>
      <c r="H35" s="29" t="e">
        <f>G35/M35</f>
        <v>#DIV/0!</v>
      </c>
      <c r="I35" s="29" t="e">
        <f>SUM(F35,H35)</f>
        <v>#DIV/0!</v>
      </c>
      <c r="J35" s="69">
        <f>UTI!J66</f>
        <v>0</v>
      </c>
      <c r="K35" s="29" t="e">
        <f>J35/M35</f>
        <v>#DIV/0!</v>
      </c>
      <c r="L35" s="27" t="e">
        <f>K35</f>
        <v>#DIV/0!</v>
      </c>
      <c r="M35" s="98">
        <f>SUM(E35,G35,J35)</f>
        <v>0</v>
      </c>
      <c r="P35" s="154" t="s">
        <v>12</v>
      </c>
      <c r="Q35" s="154"/>
      <c r="R35" s="154"/>
      <c r="S35" s="101">
        <f>Maternidade!E66</f>
        <v>3</v>
      </c>
      <c r="T35" s="29">
        <f>S35/AA35</f>
        <v>1</v>
      </c>
      <c r="U35" s="101">
        <f>Maternidade!G66</f>
        <v>0</v>
      </c>
      <c r="V35" s="29">
        <f>U35/AA35</f>
        <v>0</v>
      </c>
      <c r="W35" s="29">
        <f>SUM(T35,V35)</f>
        <v>1</v>
      </c>
      <c r="X35" s="101">
        <f>Maternidade!J66</f>
        <v>0</v>
      </c>
      <c r="Y35" s="29">
        <f>X35/AA35</f>
        <v>0</v>
      </c>
      <c r="Z35" s="78">
        <f>Y35</f>
        <v>0</v>
      </c>
      <c r="AA35" s="81">
        <f>SUM(S35,U35,X35)</f>
        <v>3</v>
      </c>
    </row>
    <row r="36" spans="2:27" ht="23.1" customHeight="1">
      <c r="B36" s="154" t="s">
        <v>13</v>
      </c>
      <c r="C36" s="154"/>
      <c r="D36" s="154"/>
      <c r="E36" s="54"/>
      <c r="F36" s="107"/>
      <c r="G36" s="107"/>
      <c r="H36" s="107"/>
      <c r="I36" s="108" t="e">
        <f>I35</f>
        <v>#DIV/0!</v>
      </c>
      <c r="J36" s="93"/>
      <c r="K36" s="109"/>
      <c r="L36" s="110" t="e">
        <f>L35</f>
        <v>#DIV/0!</v>
      </c>
      <c r="M36" s="111" t="e">
        <f>SUM(I36,L36)</f>
        <v>#DIV/0!</v>
      </c>
      <c r="P36" s="154" t="s">
        <v>13</v>
      </c>
      <c r="Q36" s="154"/>
      <c r="R36" s="154"/>
      <c r="S36" s="54"/>
      <c r="T36" s="107"/>
      <c r="U36" s="107"/>
      <c r="V36" s="107"/>
      <c r="W36" s="108">
        <f>W35</f>
        <v>1</v>
      </c>
      <c r="X36" s="93"/>
      <c r="Y36" s="109"/>
      <c r="Z36" s="110">
        <f>Z35</f>
        <v>0</v>
      </c>
      <c r="AA36" s="111">
        <f>SUM(W36,Z36)</f>
        <v>1</v>
      </c>
    </row>
    <row r="37" spans="2:27" ht="23.1" customHeight="1"/>
    <row r="38" spans="2:27" ht="23.1" customHeight="1"/>
    <row r="39" spans="2:27" ht="23.1" customHeight="1"/>
    <row r="40" spans="2:27" ht="23.1" customHeight="1"/>
    <row r="41" spans="2:27" ht="23.1" customHeight="1"/>
    <row r="42" spans="2:27" ht="23.1" customHeight="1"/>
    <row r="43" spans="2:27" ht="23.1" customHeight="1"/>
  </sheetData>
  <mergeCells count="59">
    <mergeCell ref="B2:AA2"/>
    <mergeCell ref="B3:AA3"/>
    <mergeCell ref="B4:F4"/>
    <mergeCell ref="B5:M5"/>
    <mergeCell ref="P5:AA5"/>
    <mergeCell ref="B6:D6"/>
    <mergeCell ref="P6:R6"/>
    <mergeCell ref="B7:D7"/>
    <mergeCell ref="P7:R7"/>
    <mergeCell ref="B8:D8"/>
    <mergeCell ref="P8:R8"/>
    <mergeCell ref="B9:D9"/>
    <mergeCell ref="P9:R9"/>
    <mergeCell ref="B10:D10"/>
    <mergeCell ref="P10:R10"/>
    <mergeCell ref="B11:D11"/>
    <mergeCell ref="P11:R11"/>
    <mergeCell ref="B14:M14"/>
    <mergeCell ref="P14:AA14"/>
    <mergeCell ref="B15:D15"/>
    <mergeCell ref="P15:R15"/>
    <mergeCell ref="B16:D16"/>
    <mergeCell ref="P16:R16"/>
    <mergeCell ref="B17:D17"/>
    <mergeCell ref="P17:R17"/>
    <mergeCell ref="B18:D18"/>
    <mergeCell ref="P18:R18"/>
    <mergeCell ref="B19:D19"/>
    <mergeCell ref="P19:R19"/>
    <mergeCell ref="B20:D20"/>
    <mergeCell ref="P20:R20"/>
    <mergeCell ref="B22:M22"/>
    <mergeCell ref="P22:AA22"/>
    <mergeCell ref="B23:D23"/>
    <mergeCell ref="P23:R23"/>
    <mergeCell ref="B24:D24"/>
    <mergeCell ref="P24:R24"/>
    <mergeCell ref="B25:D25"/>
    <mergeCell ref="P25:R25"/>
    <mergeCell ref="B26:D26"/>
    <mergeCell ref="P26:R26"/>
    <mergeCell ref="B27:D27"/>
    <mergeCell ref="P27:R27"/>
    <mergeCell ref="B28:D28"/>
    <mergeCell ref="P28:R28"/>
    <mergeCell ref="B30:M30"/>
    <mergeCell ref="P30:AA30"/>
    <mergeCell ref="B31:D31"/>
    <mergeCell ref="P31:R31"/>
    <mergeCell ref="B32:D32"/>
    <mergeCell ref="P32:R32"/>
    <mergeCell ref="B33:D33"/>
    <mergeCell ref="P33:R33"/>
    <mergeCell ref="B34:D34"/>
    <mergeCell ref="P34:R34"/>
    <mergeCell ref="B35:D35"/>
    <mergeCell ref="P35:R35"/>
    <mergeCell ref="B36:D36"/>
    <mergeCell ref="P36:R36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3D69B"/>
  </sheetPr>
  <dimension ref="A1:AMK35"/>
  <sheetViews>
    <sheetView showGridLines="0" topLeftCell="A13" workbookViewId="0">
      <selection activeCell="P23" sqref="P23:R23"/>
    </sheetView>
  </sheetViews>
  <sheetFormatPr defaultRowHeight="1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10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/>
    <row r="2" spans="2:27" ht="55.5" customHeight="1">
      <c r="B2" s="163" t="s">
        <v>22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2:27" ht="16.5" customHeight="1">
      <c r="B3" s="139" t="s">
        <v>68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2:27" ht="15" customHeight="1">
      <c r="B4" s="164"/>
      <c r="C4" s="164"/>
      <c r="D4" s="164"/>
      <c r="E4" s="164"/>
      <c r="F4" s="164"/>
      <c r="G4" s="63"/>
      <c r="H4" s="52"/>
      <c r="I4" s="52"/>
      <c r="J4" s="52"/>
      <c r="K4" s="52"/>
      <c r="L4" s="52"/>
      <c r="M4" s="52"/>
    </row>
    <row r="5" spans="2:27" ht="23.25" customHeight="1">
      <c r="B5" s="165" t="s">
        <v>85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64"/>
      <c r="P5" s="158" t="s">
        <v>112</v>
      </c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2:27" ht="30" customHeight="1">
      <c r="B6" s="162" t="s">
        <v>2</v>
      </c>
      <c r="C6" s="162"/>
      <c r="D6" s="162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7" t="s">
        <v>9</v>
      </c>
      <c r="L6" s="68" t="s">
        <v>111</v>
      </c>
      <c r="M6" s="65" t="s">
        <v>10</v>
      </c>
      <c r="P6" s="155" t="s">
        <v>2</v>
      </c>
      <c r="Q6" s="155"/>
      <c r="R6" s="155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27" customHeight="1">
      <c r="B7" s="159" t="s">
        <v>17</v>
      </c>
      <c r="C7" s="159"/>
      <c r="D7" s="159"/>
      <c r="E7" s="72">
        <f>SUM(E15,E22,E29,S29,S22,S15,S7)</f>
        <v>8</v>
      </c>
      <c r="F7" s="73">
        <f>E7/M7</f>
        <v>0.72727272727272729</v>
      </c>
      <c r="G7" s="72">
        <f>SUM(G15,G22,G29,U29,U22,U15,U7)</f>
        <v>3</v>
      </c>
      <c r="H7" s="73">
        <f>G7/M7</f>
        <v>0.27272727272727271</v>
      </c>
      <c r="I7" s="74">
        <f>SUM(F7,H7)</f>
        <v>1</v>
      </c>
      <c r="J7" s="72">
        <f>SUM(J15,J22,J29,X29,X22,X15,X7)</f>
        <v>0</v>
      </c>
      <c r="K7" s="75">
        <f>J7/M7</f>
        <v>0</v>
      </c>
      <c r="L7" s="75">
        <f>K7</f>
        <v>0</v>
      </c>
      <c r="M7" s="76">
        <f>SUM(E7,G7,J7)</f>
        <v>11</v>
      </c>
      <c r="P7" s="156" t="s">
        <v>17</v>
      </c>
      <c r="Q7" s="156"/>
      <c r="R7" s="156"/>
      <c r="S7" s="77">
        <f>'Int. Clínica Médica'!E42</f>
        <v>3</v>
      </c>
      <c r="T7" s="78">
        <f>S7/AA7</f>
        <v>0.6</v>
      </c>
      <c r="U7" s="77">
        <f>'Int. Clínica Médica'!G42</f>
        <v>2</v>
      </c>
      <c r="V7" s="78">
        <f>U7/AA7</f>
        <v>0.4</v>
      </c>
      <c r="W7" s="79">
        <f>SUM(T7,V7)</f>
        <v>1</v>
      </c>
      <c r="X7" s="77">
        <f>'Int. Clínica Médica'!J42</f>
        <v>0</v>
      </c>
      <c r="Y7" s="80">
        <f>X7/AA7</f>
        <v>0</v>
      </c>
      <c r="Z7" s="80">
        <f>Y7</f>
        <v>0</v>
      </c>
      <c r="AA7" s="81">
        <f>SUM(S7,U7,X7)</f>
        <v>5</v>
      </c>
    </row>
    <row r="8" spans="2:27" ht="26.25" customHeight="1">
      <c r="B8" s="159" t="s">
        <v>20</v>
      </c>
      <c r="C8" s="159"/>
      <c r="D8" s="159"/>
      <c r="E8" s="72">
        <f>SUM(E16,E23,E30,S30,S23,S16,S8)</f>
        <v>10</v>
      </c>
      <c r="F8" s="75">
        <f>E8/M8</f>
        <v>0.76923076923076927</v>
      </c>
      <c r="G8" s="72">
        <f>SUM(G16,G23,G30,U30,U23,U16,U8)</f>
        <v>3</v>
      </c>
      <c r="H8" s="75">
        <f>G8/M8</f>
        <v>0.23076923076923078</v>
      </c>
      <c r="I8" s="74">
        <f>SUM(F8,H8)</f>
        <v>1</v>
      </c>
      <c r="J8" s="72">
        <f>SUM(J16,J23,J30,X30,X23,X16,X8)</f>
        <v>0</v>
      </c>
      <c r="K8" s="75">
        <f>J8/M8</f>
        <v>0</v>
      </c>
      <c r="L8" s="75">
        <f>K8</f>
        <v>0</v>
      </c>
      <c r="M8" s="76">
        <f>SUM(E8,G8,J8)</f>
        <v>13</v>
      </c>
      <c r="P8" s="153" t="s">
        <v>20</v>
      </c>
      <c r="Q8" s="153"/>
      <c r="R8" s="153"/>
      <c r="S8" s="77">
        <f>'Int. Clínica Médica'!E43</f>
        <v>3</v>
      </c>
      <c r="T8" s="82">
        <f>S8/AA8</f>
        <v>0.6</v>
      </c>
      <c r="U8" s="77">
        <f>'Int. Clínica Médica'!G43</f>
        <v>2</v>
      </c>
      <c r="V8" s="82">
        <f>U8/AA8</f>
        <v>0.4</v>
      </c>
      <c r="W8" s="29">
        <f>SUM(T8,V8)</f>
        <v>1</v>
      </c>
      <c r="X8" s="77">
        <f>'Int. Clínica Médica'!J43</f>
        <v>0</v>
      </c>
      <c r="Y8" s="82">
        <f>X8/AA8</f>
        <v>0</v>
      </c>
      <c r="Z8" s="80">
        <f>Y8</f>
        <v>0</v>
      </c>
      <c r="AA8" s="81">
        <f>SUM(S8,U8,X8)</f>
        <v>5</v>
      </c>
    </row>
    <row r="9" spans="2:27" ht="23.1" customHeight="1">
      <c r="B9" s="160" t="s">
        <v>12</v>
      </c>
      <c r="C9" s="160"/>
      <c r="D9" s="160"/>
      <c r="E9" s="72">
        <f>SUM(E7:E8)</f>
        <v>18</v>
      </c>
      <c r="F9" s="83">
        <f>E9/M9</f>
        <v>0.75</v>
      </c>
      <c r="G9" s="72">
        <f>SUM(G7:G8)</f>
        <v>6</v>
      </c>
      <c r="H9" s="83">
        <f>G9/M9</f>
        <v>0.25</v>
      </c>
      <c r="I9" s="74">
        <f>SUM(F9,H9)</f>
        <v>1</v>
      </c>
      <c r="J9" s="72">
        <f>SUM(J7:J8)</f>
        <v>0</v>
      </c>
      <c r="K9" s="83">
        <f>J9/M9</f>
        <v>0</v>
      </c>
      <c r="L9" s="75">
        <f>K9</f>
        <v>0</v>
      </c>
      <c r="M9" s="76">
        <f>SUM(E9,G9,J9)</f>
        <v>24</v>
      </c>
      <c r="P9" s="154" t="s">
        <v>12</v>
      </c>
      <c r="Q9" s="154"/>
      <c r="R9" s="154"/>
      <c r="S9" s="77">
        <f>'Int. Clínica Médica'!E44</f>
        <v>6</v>
      </c>
      <c r="T9" s="28">
        <f>S9/AA9</f>
        <v>0.6</v>
      </c>
      <c r="U9" s="77">
        <f>'Int. Clínica Médica'!G44</f>
        <v>4</v>
      </c>
      <c r="V9" s="28">
        <f>U9/AA9</f>
        <v>0.4</v>
      </c>
      <c r="W9" s="29">
        <f>SUM(T9,V9)</f>
        <v>1</v>
      </c>
      <c r="X9" s="77">
        <f>'Int. Clínica Médica'!J44</f>
        <v>0</v>
      </c>
      <c r="Y9" s="28">
        <f>X9/AA9</f>
        <v>0</v>
      </c>
      <c r="Z9" s="80">
        <f>Y9</f>
        <v>0</v>
      </c>
      <c r="AA9" s="81">
        <f>SUM(S9,U9,X9)</f>
        <v>10</v>
      </c>
    </row>
    <row r="10" spans="2:27" ht="23.1" customHeight="1">
      <c r="B10" s="161" t="s">
        <v>13</v>
      </c>
      <c r="C10" s="161"/>
      <c r="D10" s="161"/>
      <c r="E10" s="84"/>
      <c r="F10" s="85"/>
      <c r="G10" s="85"/>
      <c r="H10" s="85"/>
      <c r="I10" s="86">
        <f>I9</f>
        <v>1</v>
      </c>
      <c r="J10" s="87"/>
      <c r="K10" s="88"/>
      <c r="L10" s="89">
        <f>L9</f>
        <v>0</v>
      </c>
      <c r="M10" s="90">
        <f>SUM(I10,L10)</f>
        <v>1</v>
      </c>
      <c r="P10" s="154" t="s">
        <v>13</v>
      </c>
      <c r="Q10" s="154"/>
      <c r="R10" s="154"/>
      <c r="S10" s="54"/>
      <c r="T10" s="91"/>
      <c r="U10" s="91"/>
      <c r="V10" s="91"/>
      <c r="W10" s="92">
        <f>W9</f>
        <v>1</v>
      </c>
      <c r="X10" s="93"/>
      <c r="Y10" s="94"/>
      <c r="Z10" s="95">
        <f>Z9</f>
        <v>0</v>
      </c>
      <c r="AA10" s="96">
        <f>SUM(W10,Z10)</f>
        <v>1</v>
      </c>
    </row>
    <row r="11" spans="2:27" ht="23.1" customHeight="1"/>
    <row r="12" spans="2:27" ht="23.1" customHeight="1"/>
    <row r="13" spans="2:27" ht="23.1" customHeight="1">
      <c r="B13" s="158" t="s">
        <v>96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P13" s="158" t="s">
        <v>114</v>
      </c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</row>
    <row r="14" spans="2:27" ht="27" customHeight="1">
      <c r="B14" s="155" t="s">
        <v>2</v>
      </c>
      <c r="C14" s="155"/>
      <c r="D14" s="155"/>
      <c r="E14" s="69" t="s">
        <v>3</v>
      </c>
      <c r="F14" s="69" t="s">
        <v>4</v>
      </c>
      <c r="G14" s="69" t="s">
        <v>5</v>
      </c>
      <c r="H14" s="69" t="s">
        <v>6</v>
      </c>
      <c r="I14" s="70" t="s">
        <v>110</v>
      </c>
      <c r="J14" s="69" t="s">
        <v>8</v>
      </c>
      <c r="K14" s="97" t="s">
        <v>9</v>
      </c>
      <c r="L14" s="71" t="s">
        <v>111</v>
      </c>
      <c r="M14" s="69" t="s">
        <v>10</v>
      </c>
      <c r="P14" s="155" t="s">
        <v>2</v>
      </c>
      <c r="Q14" s="155"/>
      <c r="R14" s="155"/>
      <c r="S14" s="69" t="s">
        <v>3</v>
      </c>
      <c r="T14" s="69" t="s">
        <v>4</v>
      </c>
      <c r="U14" s="69" t="s">
        <v>5</v>
      </c>
      <c r="V14" s="69" t="s">
        <v>6</v>
      </c>
      <c r="W14" s="70" t="s">
        <v>110</v>
      </c>
      <c r="X14" s="69" t="s">
        <v>8</v>
      </c>
      <c r="Y14" s="97" t="s">
        <v>9</v>
      </c>
      <c r="Z14" s="71" t="s">
        <v>111</v>
      </c>
      <c r="AA14" s="69" t="s">
        <v>10</v>
      </c>
    </row>
    <row r="15" spans="2:27" ht="27.75" customHeight="1">
      <c r="B15" s="156" t="s">
        <v>17</v>
      </c>
      <c r="C15" s="156"/>
      <c r="D15" s="156"/>
      <c r="E15" s="77">
        <f>AME!E42</f>
        <v>0</v>
      </c>
      <c r="F15" s="78" t="e">
        <f>E15/M15</f>
        <v>#DIV/0!</v>
      </c>
      <c r="G15" s="77">
        <f>AME!G42</f>
        <v>0</v>
      </c>
      <c r="H15" s="78" t="e">
        <f>G15/M15</f>
        <v>#DIV/0!</v>
      </c>
      <c r="I15" s="79" t="e">
        <f>SUM(F15,H15)</f>
        <v>#DIV/0!</v>
      </c>
      <c r="J15" s="77">
        <f>AME!J42</f>
        <v>0</v>
      </c>
      <c r="K15" s="80" t="e">
        <f>J15/M15</f>
        <v>#DIV/0!</v>
      </c>
      <c r="L15" s="80" t="e">
        <f>K15</f>
        <v>#DIV/0!</v>
      </c>
      <c r="M15" s="81">
        <f>SUM(E15,G15,J15)</f>
        <v>0</v>
      </c>
      <c r="P15" s="156" t="s">
        <v>17</v>
      </c>
      <c r="Q15" s="156"/>
      <c r="R15" s="156"/>
      <c r="S15" s="77">
        <f>'Int. Clínica Cirúrgica'!E42</f>
        <v>0</v>
      </c>
      <c r="T15" s="78" t="e">
        <f>S15/AA15</f>
        <v>#DIV/0!</v>
      </c>
      <c r="U15" s="77">
        <f>'Int. Clínica Cirúrgica'!G42</f>
        <v>0</v>
      </c>
      <c r="V15" s="78" t="e">
        <f>U15/AA15</f>
        <v>#DIV/0!</v>
      </c>
      <c r="W15" s="79" t="e">
        <f>SUM(T15,V15)</f>
        <v>#DIV/0!</v>
      </c>
      <c r="X15" s="77">
        <f>'Int. Clínica Cirúrgica'!J42</f>
        <v>0</v>
      </c>
      <c r="Y15" s="80" t="e">
        <f>X15/AA15</f>
        <v>#DIV/0!</v>
      </c>
      <c r="Z15" s="80" t="e">
        <f>Y15</f>
        <v>#DIV/0!</v>
      </c>
      <c r="AA15" s="81">
        <f>SUM(S15,U15,X15)</f>
        <v>0</v>
      </c>
    </row>
    <row r="16" spans="2:27" ht="29.25" customHeight="1">
      <c r="B16" s="153" t="s">
        <v>20</v>
      </c>
      <c r="C16" s="153"/>
      <c r="D16" s="153"/>
      <c r="E16" s="77">
        <f>AME!E43</f>
        <v>0</v>
      </c>
      <c r="F16" s="82" t="e">
        <f>E16/M16</f>
        <v>#DIV/0!</v>
      </c>
      <c r="G16" s="77">
        <f>AME!G43</f>
        <v>0</v>
      </c>
      <c r="H16" s="82" t="e">
        <f>G16/M16</f>
        <v>#DIV/0!</v>
      </c>
      <c r="I16" s="29" t="e">
        <f>SUM(F16,H16)</f>
        <v>#DIV/0!</v>
      </c>
      <c r="J16" s="77">
        <f>AME!J43</f>
        <v>0</v>
      </c>
      <c r="K16" s="82" t="e">
        <f>J16/M16</f>
        <v>#DIV/0!</v>
      </c>
      <c r="L16" s="80" t="e">
        <f>K16</f>
        <v>#DIV/0!</v>
      </c>
      <c r="M16" s="81">
        <f>SUM(E16,G16,J16)</f>
        <v>0</v>
      </c>
      <c r="P16" s="153" t="s">
        <v>20</v>
      </c>
      <c r="Q16" s="153"/>
      <c r="R16" s="153"/>
      <c r="S16" s="77">
        <f>'Int. Clínica Cirúrgica'!E43</f>
        <v>0</v>
      </c>
      <c r="T16" s="82" t="e">
        <f>S16/AA16</f>
        <v>#DIV/0!</v>
      </c>
      <c r="U16" s="77">
        <f>'Int. Clínica Cirúrgica'!G43</f>
        <v>0</v>
      </c>
      <c r="V16" s="82" t="e">
        <f>U16/AA16</f>
        <v>#DIV/0!</v>
      </c>
      <c r="W16" s="29" t="e">
        <f>SUM(T16,V16)</f>
        <v>#DIV/0!</v>
      </c>
      <c r="X16" s="77">
        <f>'Int. Clínica Cirúrgica'!J43</f>
        <v>0</v>
      </c>
      <c r="Y16" s="82" t="e">
        <f>X16/AA16</f>
        <v>#DIV/0!</v>
      </c>
      <c r="Z16" s="80" t="e">
        <f>Y16</f>
        <v>#DIV/0!</v>
      </c>
      <c r="AA16" s="81">
        <f>SUM(S16,U16,X16)</f>
        <v>0</v>
      </c>
    </row>
    <row r="17" spans="2:27" ht="23.1" customHeight="1">
      <c r="B17" s="154" t="s">
        <v>12</v>
      </c>
      <c r="C17" s="154"/>
      <c r="D17" s="154"/>
      <c r="E17" s="77">
        <f>AME!E44</f>
        <v>0</v>
      </c>
      <c r="F17" s="28" t="e">
        <f>E17/M17</f>
        <v>#DIV/0!</v>
      </c>
      <c r="G17" s="77">
        <f>AME!G44</f>
        <v>0</v>
      </c>
      <c r="H17" s="28" t="e">
        <f>G17/M17</f>
        <v>#DIV/0!</v>
      </c>
      <c r="I17" s="29" t="e">
        <f>SUM(F17,H17)</f>
        <v>#DIV/0!</v>
      </c>
      <c r="J17" s="77">
        <f>AME!J44</f>
        <v>0</v>
      </c>
      <c r="K17" s="28" t="e">
        <f>J17/M17</f>
        <v>#DIV/0!</v>
      </c>
      <c r="L17" s="80" t="e">
        <f>K17</f>
        <v>#DIV/0!</v>
      </c>
      <c r="M17" s="81">
        <f>SUM(E17,G17,J17)</f>
        <v>0</v>
      </c>
      <c r="P17" s="154" t="s">
        <v>12</v>
      </c>
      <c r="Q17" s="154"/>
      <c r="R17" s="154"/>
      <c r="S17" s="77">
        <f>'Int. Clínica Cirúrgica'!E44</f>
        <v>0</v>
      </c>
      <c r="T17" s="28" t="e">
        <f>S17/AA17</f>
        <v>#DIV/0!</v>
      </c>
      <c r="U17" s="77">
        <f>'Int. Clínica Cirúrgica'!G44</f>
        <v>0</v>
      </c>
      <c r="V17" s="28" t="e">
        <f>U17/AA17</f>
        <v>#DIV/0!</v>
      </c>
      <c r="W17" s="29" t="e">
        <f>SUM(T17,V17)</f>
        <v>#DIV/0!</v>
      </c>
      <c r="X17" s="77">
        <f>'Int. Clínica Cirúrgica'!J44</f>
        <v>0</v>
      </c>
      <c r="Y17" s="28" t="e">
        <f>X17/AA17</f>
        <v>#DIV/0!</v>
      </c>
      <c r="Z17" s="80" t="e">
        <f>Y17</f>
        <v>#DIV/0!</v>
      </c>
      <c r="AA17" s="81">
        <f>SUM(S17,U17,X17)</f>
        <v>0</v>
      </c>
    </row>
    <row r="18" spans="2:27" ht="23.1" customHeight="1">
      <c r="B18" s="154" t="s">
        <v>13</v>
      </c>
      <c r="C18" s="154"/>
      <c r="D18" s="154"/>
      <c r="E18" s="54"/>
      <c r="F18" s="91"/>
      <c r="G18" s="91"/>
      <c r="H18" s="91"/>
      <c r="I18" s="92" t="e">
        <f>I17</f>
        <v>#DIV/0!</v>
      </c>
      <c r="J18" s="93"/>
      <c r="K18" s="94"/>
      <c r="L18" s="95" t="e">
        <f>L17</f>
        <v>#DIV/0!</v>
      </c>
      <c r="M18" s="96" t="e">
        <f>SUM(I18,L18)</f>
        <v>#DIV/0!</v>
      </c>
      <c r="P18" s="154" t="s">
        <v>13</v>
      </c>
      <c r="Q18" s="154"/>
      <c r="R18" s="154"/>
      <c r="S18" s="54"/>
      <c r="T18" s="91"/>
      <c r="U18" s="91"/>
      <c r="V18" s="91"/>
      <c r="W18" s="92" t="e">
        <f>W17</f>
        <v>#DIV/0!</v>
      </c>
      <c r="X18" s="93"/>
      <c r="Y18" s="94"/>
      <c r="Z18" s="95" t="e">
        <f>Z17</f>
        <v>#DIV/0!</v>
      </c>
      <c r="AA18" s="96" t="e">
        <f>SUM(W18,Z18)</f>
        <v>#DIV/0!</v>
      </c>
    </row>
    <row r="19" spans="2:27" ht="23.1" customHeight="1"/>
    <row r="20" spans="2:27" ht="23.1" customHeight="1">
      <c r="B20" s="157" t="s">
        <v>115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P20" s="158" t="s">
        <v>116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</row>
    <row r="21" spans="2:27" ht="27.75" customHeight="1">
      <c r="B21" s="155" t="s">
        <v>2</v>
      </c>
      <c r="C21" s="155"/>
      <c r="D21" s="155"/>
      <c r="E21" s="69" t="s">
        <v>3</v>
      </c>
      <c r="F21" s="69" t="s">
        <v>4</v>
      </c>
      <c r="G21" s="69" t="s">
        <v>5</v>
      </c>
      <c r="H21" s="69" t="s">
        <v>6</v>
      </c>
      <c r="I21" s="70" t="s">
        <v>110</v>
      </c>
      <c r="J21" s="69" t="s">
        <v>8</v>
      </c>
      <c r="K21" s="97" t="s">
        <v>9</v>
      </c>
      <c r="L21" s="71" t="s">
        <v>111</v>
      </c>
      <c r="M21" s="69" t="s">
        <v>10</v>
      </c>
      <c r="P21" s="155" t="s">
        <v>2</v>
      </c>
      <c r="Q21" s="155"/>
      <c r="R21" s="155"/>
      <c r="S21" s="69" t="s">
        <v>3</v>
      </c>
      <c r="T21" s="69" t="s">
        <v>4</v>
      </c>
      <c r="U21" s="69" t="s">
        <v>5</v>
      </c>
      <c r="V21" s="69" t="s">
        <v>6</v>
      </c>
      <c r="W21" s="70" t="s">
        <v>110</v>
      </c>
      <c r="X21" s="69" t="s">
        <v>8</v>
      </c>
      <c r="Y21" s="97" t="s">
        <v>9</v>
      </c>
      <c r="Z21" s="71" t="s">
        <v>111</v>
      </c>
      <c r="AA21" s="69" t="s">
        <v>10</v>
      </c>
    </row>
    <row r="22" spans="2:27" ht="32.25" customHeight="1">
      <c r="B22" s="156" t="s">
        <v>17</v>
      </c>
      <c r="C22" s="156"/>
      <c r="D22" s="156"/>
      <c r="E22" s="97">
        <f>PS!E42</f>
        <v>4</v>
      </c>
      <c r="F22" s="27">
        <f>E22/M22</f>
        <v>0.8</v>
      </c>
      <c r="G22" s="97">
        <f>PS!G42</f>
        <v>1</v>
      </c>
      <c r="H22" s="27">
        <f>G22/M22</f>
        <v>0.2</v>
      </c>
      <c r="I22" s="29">
        <f>SUM(F22,H22)</f>
        <v>1</v>
      </c>
      <c r="J22" s="97">
        <f>PS!J42</f>
        <v>0</v>
      </c>
      <c r="K22" s="82">
        <f>J22/M22</f>
        <v>0</v>
      </c>
      <c r="L22" s="82">
        <f>K22</f>
        <v>0</v>
      </c>
      <c r="M22" s="98">
        <f>SUM(E22,G22,J22)</f>
        <v>5</v>
      </c>
      <c r="P22" s="156" t="s">
        <v>17</v>
      </c>
      <c r="Q22" s="156"/>
      <c r="R22" s="156"/>
      <c r="S22" s="77">
        <f>'Int. Pediatria'!E42</f>
        <v>0</v>
      </c>
      <c r="T22" s="78" t="e">
        <f>S22/AA22</f>
        <v>#DIV/0!</v>
      </c>
      <c r="U22" s="77">
        <f>'Int. Pediatria'!G42</f>
        <v>0</v>
      </c>
      <c r="V22" s="78" t="e">
        <f>U22/AA22</f>
        <v>#DIV/0!</v>
      </c>
      <c r="W22" s="79" t="e">
        <f>SUM(T22,V22)</f>
        <v>#DIV/0!</v>
      </c>
      <c r="X22" s="77">
        <f>'Int. Pediatria'!J42</f>
        <v>0</v>
      </c>
      <c r="Y22" s="80" t="e">
        <f>X22/AA22</f>
        <v>#DIV/0!</v>
      </c>
      <c r="Z22" s="80" t="e">
        <f>Y22</f>
        <v>#DIV/0!</v>
      </c>
      <c r="AA22" s="81">
        <f>SUM(S22,U22,X22)</f>
        <v>0</v>
      </c>
    </row>
    <row r="23" spans="2:27" ht="28.5" customHeight="1">
      <c r="B23" s="153" t="s">
        <v>20</v>
      </c>
      <c r="C23" s="153"/>
      <c r="D23" s="153"/>
      <c r="E23" s="97">
        <f>PS!E43</f>
        <v>5</v>
      </c>
      <c r="F23" s="82">
        <f>E23/M23</f>
        <v>0.83333333333333337</v>
      </c>
      <c r="G23" s="97">
        <f>PS!G43</f>
        <v>1</v>
      </c>
      <c r="H23" s="82">
        <f>G23/M23</f>
        <v>0.16666666666666666</v>
      </c>
      <c r="I23" s="29">
        <f>SUM(F23,H23)</f>
        <v>1</v>
      </c>
      <c r="J23" s="97">
        <f>PS!J43</f>
        <v>0</v>
      </c>
      <c r="K23" s="82">
        <f>J23/M23</f>
        <v>0</v>
      </c>
      <c r="L23" s="82">
        <f>K23</f>
        <v>0</v>
      </c>
      <c r="M23" s="98">
        <f>SUM(E23,G23,J23)</f>
        <v>6</v>
      </c>
      <c r="P23" s="153" t="s">
        <v>20</v>
      </c>
      <c r="Q23" s="153"/>
      <c r="R23" s="153"/>
      <c r="S23" s="77">
        <f>'Int. Pediatria'!E43</f>
        <v>0</v>
      </c>
      <c r="T23" s="82" t="e">
        <f>S23/AA23</f>
        <v>#DIV/0!</v>
      </c>
      <c r="U23" s="77">
        <f>'Int. Pediatria'!G43</f>
        <v>0</v>
      </c>
      <c r="V23" s="82" t="e">
        <f>U23/AA23</f>
        <v>#DIV/0!</v>
      </c>
      <c r="W23" s="29" t="e">
        <f>SUM(T23,V23)</f>
        <v>#DIV/0!</v>
      </c>
      <c r="X23" s="77">
        <f>'Int. Pediatria'!J43</f>
        <v>0</v>
      </c>
      <c r="Y23" s="82" t="e">
        <f>X23/AA23</f>
        <v>#DIV/0!</v>
      </c>
      <c r="Z23" s="80" t="e">
        <f>Y23</f>
        <v>#DIV/0!</v>
      </c>
      <c r="AA23" s="81">
        <f>SUM(S23,U23,X23)</f>
        <v>0</v>
      </c>
    </row>
    <row r="24" spans="2:27" ht="23.1" customHeight="1">
      <c r="B24" s="154" t="s">
        <v>12</v>
      </c>
      <c r="C24" s="154"/>
      <c r="D24" s="154"/>
      <c r="E24" s="97">
        <f>PS!E44</f>
        <v>9</v>
      </c>
      <c r="F24" s="28">
        <f>E24/M24</f>
        <v>0.81818181818181823</v>
      </c>
      <c r="G24" s="97">
        <f>PS!G44</f>
        <v>2</v>
      </c>
      <c r="H24" s="28">
        <f>G24/M24</f>
        <v>0.18181818181818182</v>
      </c>
      <c r="I24" s="29">
        <f>SUM(F24,H24)</f>
        <v>1</v>
      </c>
      <c r="J24" s="97">
        <f>PS!J44</f>
        <v>0</v>
      </c>
      <c r="K24" s="28">
        <f>J24/M24</f>
        <v>0</v>
      </c>
      <c r="L24" s="82">
        <f>K24</f>
        <v>0</v>
      </c>
      <c r="M24" s="98">
        <f>SUM(E24,G24,J24)</f>
        <v>11</v>
      </c>
      <c r="P24" s="154" t="s">
        <v>12</v>
      </c>
      <c r="Q24" s="154"/>
      <c r="R24" s="154"/>
      <c r="S24" s="77">
        <f>'Int. Pediatria'!E44</f>
        <v>0</v>
      </c>
      <c r="T24" s="28" t="e">
        <f>S24/AA24</f>
        <v>#DIV/0!</v>
      </c>
      <c r="U24" s="77">
        <f>'Int. Pediatria'!G44</f>
        <v>0</v>
      </c>
      <c r="V24" s="28" t="e">
        <f>U24/AA24</f>
        <v>#DIV/0!</v>
      </c>
      <c r="W24" s="29" t="e">
        <f>SUM(T24,V24)</f>
        <v>#DIV/0!</v>
      </c>
      <c r="X24" s="77">
        <f>'Int. Pediatria'!J44</f>
        <v>0</v>
      </c>
      <c r="Y24" s="28" t="e">
        <f>X24/AA24</f>
        <v>#DIV/0!</v>
      </c>
      <c r="Z24" s="80" t="e">
        <f>Y24</f>
        <v>#DIV/0!</v>
      </c>
      <c r="AA24" s="81">
        <f>SUM(S24,U24,X24)</f>
        <v>0</v>
      </c>
    </row>
    <row r="25" spans="2:27" ht="23.1" customHeight="1">
      <c r="B25" s="154" t="s">
        <v>13</v>
      </c>
      <c r="C25" s="154"/>
      <c r="D25" s="154"/>
      <c r="E25" s="54"/>
      <c r="F25" s="91"/>
      <c r="G25" s="91"/>
      <c r="H25" s="91"/>
      <c r="I25" s="92">
        <f>I24</f>
        <v>1</v>
      </c>
      <c r="J25" s="93"/>
      <c r="K25" s="94"/>
      <c r="L25" s="95">
        <f>L24</f>
        <v>0</v>
      </c>
      <c r="M25" s="96">
        <f>SUM(I25,L25)</f>
        <v>1</v>
      </c>
      <c r="P25" s="154" t="s">
        <v>13</v>
      </c>
      <c r="Q25" s="154"/>
      <c r="R25" s="154"/>
      <c r="S25" s="54"/>
      <c r="T25" s="91"/>
      <c r="U25" s="91"/>
      <c r="V25" s="91"/>
      <c r="W25" s="92" t="e">
        <f>W24</f>
        <v>#DIV/0!</v>
      </c>
      <c r="X25" s="93"/>
      <c r="Y25" s="94"/>
      <c r="Z25" s="95" t="e">
        <f>Z24</f>
        <v>#DIV/0!</v>
      </c>
      <c r="AA25" s="96" t="e">
        <f>SUM(W25,Z25)</f>
        <v>#DIV/0!</v>
      </c>
    </row>
    <row r="26" spans="2:27" ht="23.1" customHeight="1"/>
    <row r="27" spans="2:27" ht="23.1" customHeight="1">
      <c r="B27" s="157" t="s">
        <v>98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P27" s="158" t="s">
        <v>117</v>
      </c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</row>
    <row r="28" spans="2:27" ht="29.25" customHeight="1">
      <c r="B28" s="155" t="s">
        <v>2</v>
      </c>
      <c r="C28" s="155"/>
      <c r="D28" s="155"/>
      <c r="E28" s="69" t="s">
        <v>3</v>
      </c>
      <c r="F28" s="69" t="s">
        <v>4</v>
      </c>
      <c r="G28" s="69" t="s">
        <v>5</v>
      </c>
      <c r="H28" s="69" t="s">
        <v>6</v>
      </c>
      <c r="I28" s="70" t="s">
        <v>110</v>
      </c>
      <c r="J28" s="69" t="s">
        <v>8</v>
      </c>
      <c r="K28" s="97" t="s">
        <v>9</v>
      </c>
      <c r="L28" s="71" t="s">
        <v>111</v>
      </c>
      <c r="M28" s="69" t="s">
        <v>10</v>
      </c>
      <c r="P28" s="155" t="s">
        <v>2</v>
      </c>
      <c r="Q28" s="155"/>
      <c r="R28" s="155"/>
      <c r="S28" s="69" t="s">
        <v>3</v>
      </c>
      <c r="T28" s="69" t="s">
        <v>4</v>
      </c>
      <c r="U28" s="69" t="s">
        <v>5</v>
      </c>
      <c r="V28" s="69" t="s">
        <v>6</v>
      </c>
      <c r="W28" s="70" t="s">
        <v>110</v>
      </c>
      <c r="X28" s="69" t="s">
        <v>8</v>
      </c>
      <c r="Y28" s="97" t="s">
        <v>9</v>
      </c>
      <c r="Z28" s="71" t="s">
        <v>111</v>
      </c>
      <c r="AA28" s="69" t="s">
        <v>10</v>
      </c>
    </row>
    <row r="29" spans="2:27" ht="29.25" customHeight="1">
      <c r="B29" s="156" t="s">
        <v>17</v>
      </c>
      <c r="C29" s="156"/>
      <c r="D29" s="156"/>
      <c r="E29" s="97">
        <f>UTI!E42</f>
        <v>0</v>
      </c>
      <c r="F29" s="27" t="e">
        <f>E29/M29</f>
        <v>#DIV/0!</v>
      </c>
      <c r="G29" s="97">
        <f>UTI!G42</f>
        <v>0</v>
      </c>
      <c r="H29" s="27" t="e">
        <f>G29/M29</f>
        <v>#DIV/0!</v>
      </c>
      <c r="I29" s="29" t="e">
        <f>SUM(F29,H29)</f>
        <v>#DIV/0!</v>
      </c>
      <c r="J29" s="97">
        <f>UTI!J42</f>
        <v>0</v>
      </c>
      <c r="K29" s="82" t="e">
        <f>J29/M29</f>
        <v>#DIV/0!</v>
      </c>
      <c r="L29" s="82" t="e">
        <f>K29</f>
        <v>#DIV/0!</v>
      </c>
      <c r="M29" s="98">
        <f>SUM(E29,G29,J29)</f>
        <v>0</v>
      </c>
      <c r="P29" s="156" t="s">
        <v>17</v>
      </c>
      <c r="Q29" s="156"/>
      <c r="R29" s="156"/>
      <c r="S29" s="77">
        <f>Maternidade!E42</f>
        <v>1</v>
      </c>
      <c r="T29" s="78">
        <f>S29/AA29</f>
        <v>1</v>
      </c>
      <c r="U29" s="77">
        <f>Maternidade!G42</f>
        <v>0</v>
      </c>
      <c r="V29" s="78">
        <f>U29/AA29</f>
        <v>0</v>
      </c>
      <c r="W29" s="79">
        <f>SUM(T29,V29)</f>
        <v>1</v>
      </c>
      <c r="X29" s="77">
        <f>Maternidade!J42</f>
        <v>0</v>
      </c>
      <c r="Y29" s="80">
        <f>X29/AA29</f>
        <v>0</v>
      </c>
      <c r="Z29" s="80">
        <f>Y29</f>
        <v>0</v>
      </c>
      <c r="AA29" s="81">
        <f>SUM(S29,U29,X29)</f>
        <v>1</v>
      </c>
    </row>
    <row r="30" spans="2:27" ht="30" customHeight="1">
      <c r="B30" s="153" t="s">
        <v>20</v>
      </c>
      <c r="C30" s="153"/>
      <c r="D30" s="153"/>
      <c r="E30" s="97">
        <f>UTI!E43</f>
        <v>0</v>
      </c>
      <c r="F30" s="82" t="e">
        <f>E30/M30</f>
        <v>#DIV/0!</v>
      </c>
      <c r="G30" s="97">
        <f>UTI!G43</f>
        <v>0</v>
      </c>
      <c r="H30" s="82" t="e">
        <f>G30/M30</f>
        <v>#DIV/0!</v>
      </c>
      <c r="I30" s="29" t="e">
        <f>SUM(F30,H30)</f>
        <v>#DIV/0!</v>
      </c>
      <c r="J30" s="97">
        <f>UTI!J43</f>
        <v>0</v>
      </c>
      <c r="K30" s="82" t="e">
        <f>J30/M30</f>
        <v>#DIV/0!</v>
      </c>
      <c r="L30" s="82" t="e">
        <f>K30</f>
        <v>#DIV/0!</v>
      </c>
      <c r="M30" s="98">
        <f>SUM(E30,G30,J30)</f>
        <v>0</v>
      </c>
      <c r="P30" s="153" t="s">
        <v>20</v>
      </c>
      <c r="Q30" s="153"/>
      <c r="R30" s="153"/>
      <c r="S30" s="77">
        <f>Maternidade!E43</f>
        <v>2</v>
      </c>
      <c r="T30" s="82">
        <f>S30/AA30</f>
        <v>1</v>
      </c>
      <c r="U30" s="77">
        <f>Maternidade!G43</f>
        <v>0</v>
      </c>
      <c r="V30" s="82">
        <f>U30/AA30</f>
        <v>0</v>
      </c>
      <c r="W30" s="29">
        <f>SUM(T30,V30)</f>
        <v>1</v>
      </c>
      <c r="X30" s="77">
        <f>Maternidade!J43</f>
        <v>0</v>
      </c>
      <c r="Y30" s="82">
        <f>X30/AA30</f>
        <v>0</v>
      </c>
      <c r="Z30" s="80">
        <f>Y30</f>
        <v>0</v>
      </c>
      <c r="AA30" s="81">
        <f>SUM(S30,U30,X30)</f>
        <v>2</v>
      </c>
    </row>
    <row r="31" spans="2:27" ht="23.1" customHeight="1">
      <c r="B31" s="154" t="s">
        <v>12</v>
      </c>
      <c r="C31" s="154"/>
      <c r="D31" s="154"/>
      <c r="E31" s="97">
        <f>UTI!E44</f>
        <v>0</v>
      </c>
      <c r="F31" s="28" t="e">
        <f>E31/M31</f>
        <v>#DIV/0!</v>
      </c>
      <c r="G31" s="97">
        <f>UTI!G44</f>
        <v>0</v>
      </c>
      <c r="H31" s="28" t="e">
        <f>G31/M31</f>
        <v>#DIV/0!</v>
      </c>
      <c r="I31" s="29" t="e">
        <f>SUM(F31,H31)</f>
        <v>#DIV/0!</v>
      </c>
      <c r="J31" s="97">
        <f>UTI!J44</f>
        <v>0</v>
      </c>
      <c r="K31" s="28" t="e">
        <f>J31/M31</f>
        <v>#DIV/0!</v>
      </c>
      <c r="L31" s="82" t="e">
        <f>K31</f>
        <v>#DIV/0!</v>
      </c>
      <c r="M31" s="98">
        <f>SUM(E31,G31,J31)</f>
        <v>0</v>
      </c>
      <c r="P31" s="154" t="s">
        <v>12</v>
      </c>
      <c r="Q31" s="154"/>
      <c r="R31" s="154"/>
      <c r="S31" s="77">
        <f>Maternidade!E44</f>
        <v>3</v>
      </c>
      <c r="T31" s="28">
        <f>S31/AA31</f>
        <v>1</v>
      </c>
      <c r="U31" s="77">
        <f>Maternidade!G44</f>
        <v>0</v>
      </c>
      <c r="V31" s="28">
        <f>U31/AA31</f>
        <v>0</v>
      </c>
      <c r="W31" s="29">
        <f>SUM(T31,V31)</f>
        <v>1</v>
      </c>
      <c r="X31" s="77">
        <f>Maternidade!J44</f>
        <v>0</v>
      </c>
      <c r="Y31" s="28">
        <f>X31/AA31</f>
        <v>0</v>
      </c>
      <c r="Z31" s="80">
        <f>Y31</f>
        <v>0</v>
      </c>
      <c r="AA31" s="81">
        <f>SUM(S31,U31,X31)</f>
        <v>3</v>
      </c>
    </row>
    <row r="32" spans="2:27" ht="23.1" customHeight="1">
      <c r="B32" s="154" t="s">
        <v>13</v>
      </c>
      <c r="C32" s="154"/>
      <c r="D32" s="154"/>
      <c r="E32" s="54"/>
      <c r="F32" s="91"/>
      <c r="G32" s="91"/>
      <c r="H32" s="91"/>
      <c r="I32" s="92" t="e">
        <f>I31</f>
        <v>#DIV/0!</v>
      </c>
      <c r="J32" s="93"/>
      <c r="K32" s="94"/>
      <c r="L32" s="95" t="e">
        <f>L31</f>
        <v>#DIV/0!</v>
      </c>
      <c r="M32" s="96" t="e">
        <f>SUM(I32,L32)</f>
        <v>#DIV/0!</v>
      </c>
      <c r="P32" s="154" t="s">
        <v>13</v>
      </c>
      <c r="Q32" s="154"/>
      <c r="R32" s="154"/>
      <c r="S32" s="54"/>
      <c r="T32" s="91"/>
      <c r="U32" s="91"/>
      <c r="V32" s="91"/>
      <c r="W32" s="92">
        <f>W31</f>
        <v>1</v>
      </c>
      <c r="X32" s="93"/>
      <c r="Y32" s="94"/>
      <c r="Z32" s="95">
        <f>Z31</f>
        <v>0</v>
      </c>
      <c r="AA32" s="96">
        <f>SUM(W32,Z32)</f>
        <v>1</v>
      </c>
    </row>
    <row r="33" ht="23.1" customHeight="1"/>
    <row r="34" ht="23.1" customHeight="1"/>
    <row r="35" ht="23.1" customHeight="1"/>
  </sheetData>
  <mergeCells count="51">
    <mergeCell ref="B2:AA2"/>
    <mergeCell ref="B3:AA3"/>
    <mergeCell ref="B4:F4"/>
    <mergeCell ref="B5:M5"/>
    <mergeCell ref="P5:AA5"/>
    <mergeCell ref="B6:D6"/>
    <mergeCell ref="P6:R6"/>
    <mergeCell ref="B7:D7"/>
    <mergeCell ref="P7:R7"/>
    <mergeCell ref="B8:D8"/>
    <mergeCell ref="P8:R8"/>
    <mergeCell ref="B9:D9"/>
    <mergeCell ref="P9:R9"/>
    <mergeCell ref="B10:D10"/>
    <mergeCell ref="P10:R10"/>
    <mergeCell ref="B13:M13"/>
    <mergeCell ref="P13:AA13"/>
    <mergeCell ref="B14:D14"/>
    <mergeCell ref="P14:R14"/>
    <mergeCell ref="B15:D15"/>
    <mergeCell ref="P15:R15"/>
    <mergeCell ref="B16:D16"/>
    <mergeCell ref="P16:R16"/>
    <mergeCell ref="B17:D17"/>
    <mergeCell ref="P17:R17"/>
    <mergeCell ref="B18:D18"/>
    <mergeCell ref="P18:R18"/>
    <mergeCell ref="B20:M20"/>
    <mergeCell ref="P20:AA20"/>
    <mergeCell ref="B21:D21"/>
    <mergeCell ref="P21:R21"/>
    <mergeCell ref="B22:D22"/>
    <mergeCell ref="P22:R22"/>
    <mergeCell ref="B23:D23"/>
    <mergeCell ref="P23:R23"/>
    <mergeCell ref="B24:D24"/>
    <mergeCell ref="P24:R24"/>
    <mergeCell ref="B25:D25"/>
    <mergeCell ref="P25:R25"/>
    <mergeCell ref="B27:M27"/>
    <mergeCell ref="P27:AA27"/>
    <mergeCell ref="B31:D31"/>
    <mergeCell ref="P31:R31"/>
    <mergeCell ref="B32:D32"/>
    <mergeCell ref="P32:R32"/>
    <mergeCell ref="B28:D28"/>
    <mergeCell ref="P28:R28"/>
    <mergeCell ref="B29:D29"/>
    <mergeCell ref="P29:R29"/>
    <mergeCell ref="B30:D30"/>
    <mergeCell ref="P30:R30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3D69B"/>
  </sheetPr>
  <dimension ref="A1:AMK45"/>
  <sheetViews>
    <sheetView showGridLines="0" topLeftCell="A4" workbookViewId="0">
      <selection activeCell="A4" sqref="A4"/>
    </sheetView>
  </sheetViews>
  <sheetFormatPr defaultRowHeight="1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10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/>
    <row r="2" spans="2:27" ht="55.5" customHeight="1">
      <c r="B2" s="163" t="s">
        <v>38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2:27" ht="16.5" customHeight="1">
      <c r="B3" s="139" t="s">
        <v>68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2:27" ht="15" customHeight="1">
      <c r="B4" s="164"/>
      <c r="C4" s="164"/>
      <c r="D4" s="164"/>
      <c r="E4" s="164"/>
      <c r="F4" s="164"/>
      <c r="G4" s="63"/>
      <c r="H4" s="52"/>
      <c r="I4" s="52"/>
      <c r="J4" s="52"/>
      <c r="K4" s="52"/>
      <c r="L4" s="52"/>
      <c r="M4" s="52"/>
    </row>
    <row r="5" spans="2:27" ht="23.25" customHeight="1">
      <c r="B5" s="165" t="s">
        <v>85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64"/>
      <c r="P5" s="158" t="s">
        <v>112</v>
      </c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2:27" ht="30" customHeight="1">
      <c r="B6" s="162" t="s">
        <v>2</v>
      </c>
      <c r="C6" s="162"/>
      <c r="D6" s="162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5" t="s">
        <v>9</v>
      </c>
      <c r="L6" s="68" t="s">
        <v>111</v>
      </c>
      <c r="M6" s="65" t="s">
        <v>10</v>
      </c>
      <c r="P6" s="155" t="s">
        <v>2</v>
      </c>
      <c r="Q6" s="155"/>
      <c r="R6" s="155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27" customHeight="1">
      <c r="B7" s="159" t="s">
        <v>39</v>
      </c>
      <c r="C7" s="159"/>
      <c r="D7" s="159"/>
      <c r="E7" s="100">
        <f>SUM(E16,E24,E32,S32,S24,S16,S7)</f>
        <v>42</v>
      </c>
      <c r="F7" s="73">
        <f>E7/M7</f>
        <v>0.328125</v>
      </c>
      <c r="G7" s="100">
        <f>SUM(G16,G24,G32,U32,U24,U16,U7)</f>
        <v>86</v>
      </c>
      <c r="H7" s="73">
        <f>G7/M7</f>
        <v>0.671875</v>
      </c>
      <c r="I7" s="74">
        <f>SUM(F7,H7)</f>
        <v>1</v>
      </c>
      <c r="J7" s="100">
        <f>SUM(J16,J24,J32,X32,X24,X16,X7)</f>
        <v>0</v>
      </c>
      <c r="K7" s="73">
        <f>J7/M7</f>
        <v>0</v>
      </c>
      <c r="L7" s="73">
        <f>K7</f>
        <v>0</v>
      </c>
      <c r="M7" s="76">
        <f>SUM(E7,G7,J7)</f>
        <v>128</v>
      </c>
      <c r="P7" s="156" t="s">
        <v>39</v>
      </c>
      <c r="Q7" s="156"/>
      <c r="R7" s="156"/>
      <c r="S7" s="101">
        <f>'Int. Clínica Médica'!E86</f>
        <v>5</v>
      </c>
      <c r="T7" s="78">
        <f>S7/AA7</f>
        <v>0.41666666666666669</v>
      </c>
      <c r="U7" s="101">
        <f>'Int. Clínica Médica'!G86</f>
        <v>7</v>
      </c>
      <c r="V7" s="78">
        <f>U7/AA7</f>
        <v>0.58333333333333337</v>
      </c>
      <c r="W7" s="79">
        <f>SUM(T7,V7)</f>
        <v>1</v>
      </c>
      <c r="X7" s="101">
        <f>'Int. Clínica Médica'!J86</f>
        <v>0</v>
      </c>
      <c r="Y7" s="78">
        <f>X7/AA7</f>
        <v>0</v>
      </c>
      <c r="Z7" s="78">
        <f>Y7</f>
        <v>0</v>
      </c>
      <c r="AA7" s="81">
        <f>SUM(S7,U7,X7)</f>
        <v>12</v>
      </c>
    </row>
    <row r="8" spans="2:27" ht="26.25" customHeight="1">
      <c r="B8" s="159" t="s">
        <v>40</v>
      </c>
      <c r="C8" s="159"/>
      <c r="D8" s="159"/>
      <c r="E8" s="100">
        <f>SUM(E17,E25,E33,S33,S25,S17,S8)</f>
        <v>42</v>
      </c>
      <c r="F8" s="73">
        <f>E8/M8</f>
        <v>0.33070866141732286</v>
      </c>
      <c r="G8" s="100">
        <f>SUM(G17,G25,G33,U33,U25,U17,U8)</f>
        <v>85</v>
      </c>
      <c r="H8" s="73">
        <f>G8/M8</f>
        <v>0.6692913385826772</v>
      </c>
      <c r="I8" s="74">
        <f>SUM(F8,H8)</f>
        <v>1</v>
      </c>
      <c r="J8" s="100">
        <f>SUM(J17,J25,J33,X33,X25,X17,X8)</f>
        <v>0</v>
      </c>
      <c r="K8" s="73">
        <f>J8/M8</f>
        <v>0</v>
      </c>
      <c r="L8" s="73">
        <f>K8</f>
        <v>0</v>
      </c>
      <c r="M8" s="76">
        <f>SUM(E8,G8,J8)</f>
        <v>127</v>
      </c>
      <c r="P8" s="153" t="s">
        <v>40</v>
      </c>
      <c r="Q8" s="153"/>
      <c r="R8" s="153"/>
      <c r="S8" s="101">
        <f>'Int. Clínica Médica'!E87</f>
        <v>5</v>
      </c>
      <c r="T8" s="27">
        <f>S8/AA8</f>
        <v>0.41666666666666669</v>
      </c>
      <c r="U8" s="101">
        <f>'Int. Clínica Médica'!G87</f>
        <v>7</v>
      </c>
      <c r="V8" s="27">
        <f>U8/AA8</f>
        <v>0.58333333333333337</v>
      </c>
      <c r="W8" s="29">
        <f>SUM(T8,V8)</f>
        <v>1</v>
      </c>
      <c r="X8" s="101">
        <f>'Int. Clínica Médica'!J87</f>
        <v>0</v>
      </c>
      <c r="Y8" s="27">
        <f>X8/AA8</f>
        <v>0</v>
      </c>
      <c r="Z8" s="78">
        <f>Y8</f>
        <v>0</v>
      </c>
      <c r="AA8" s="81">
        <f>SUM(S8,U8,X8)</f>
        <v>12</v>
      </c>
    </row>
    <row r="9" spans="2:27" ht="26.25" customHeight="1">
      <c r="B9" s="159" t="s">
        <v>41</v>
      </c>
      <c r="C9" s="159"/>
      <c r="D9" s="159"/>
      <c r="E9" s="100">
        <f>SUM(E18,E26,E34,S34,S26,S18,S9)</f>
        <v>43</v>
      </c>
      <c r="F9" s="73">
        <f>E9/M9</f>
        <v>0.33858267716535434</v>
      </c>
      <c r="G9" s="100">
        <f>SUM(G18,G26,G34,U34,U26,U18,U9)</f>
        <v>84</v>
      </c>
      <c r="H9" s="73">
        <f>G9/M9</f>
        <v>0.66141732283464572</v>
      </c>
      <c r="I9" s="74">
        <f>SUM(F9,H9)</f>
        <v>1</v>
      </c>
      <c r="J9" s="100">
        <f>SUM(J18,J26,J34,X34,X26,X18,X9)</f>
        <v>0</v>
      </c>
      <c r="K9" s="73">
        <f>J9/M9</f>
        <v>0</v>
      </c>
      <c r="L9" s="73">
        <f>K9</f>
        <v>0</v>
      </c>
      <c r="M9" s="76">
        <f>SUM(E9,G9,J9)</f>
        <v>127</v>
      </c>
      <c r="P9" s="153" t="s">
        <v>41</v>
      </c>
      <c r="Q9" s="153"/>
      <c r="R9" s="153"/>
      <c r="S9" s="101">
        <f>'Int. Clínica Médica'!E88</f>
        <v>6</v>
      </c>
      <c r="T9" s="27">
        <f>S9/AA9</f>
        <v>0.5</v>
      </c>
      <c r="U9" s="101">
        <f>'Int. Clínica Médica'!G88</f>
        <v>6</v>
      </c>
      <c r="V9" s="27">
        <f>U9/AA9</f>
        <v>0.5</v>
      </c>
      <c r="W9" s="29">
        <f>SUM(T9,V9)</f>
        <v>1</v>
      </c>
      <c r="X9" s="101">
        <f>'Int. Clínica Médica'!J88</f>
        <v>0</v>
      </c>
      <c r="Y9" s="27">
        <f>X9/AA9</f>
        <v>0</v>
      </c>
      <c r="Z9" s="78">
        <f>Y9</f>
        <v>0</v>
      </c>
      <c r="AA9" s="81">
        <f>SUM(S9,U9,X9)</f>
        <v>12</v>
      </c>
    </row>
    <row r="10" spans="2:27" ht="23.1" customHeight="1">
      <c r="B10" s="160" t="s">
        <v>12</v>
      </c>
      <c r="C10" s="160"/>
      <c r="D10" s="160"/>
      <c r="E10" s="100">
        <f>SUM(E7:E9)</f>
        <v>127</v>
      </c>
      <c r="F10" s="74">
        <f>E10/M10</f>
        <v>0.33246073298429318</v>
      </c>
      <c r="G10" s="100">
        <f>SUM(G7:G9)</f>
        <v>255</v>
      </c>
      <c r="H10" s="74">
        <f>G10/M10</f>
        <v>0.66753926701570676</v>
      </c>
      <c r="I10" s="74">
        <f>SUM(F10,H10)</f>
        <v>1</v>
      </c>
      <c r="J10" s="100">
        <f>SUM(J7:J9)</f>
        <v>0</v>
      </c>
      <c r="K10" s="74">
        <f>J10/M10</f>
        <v>0</v>
      </c>
      <c r="L10" s="73">
        <f>K10</f>
        <v>0</v>
      </c>
      <c r="M10" s="76">
        <f>SUM(E10,G10,J10)</f>
        <v>382</v>
      </c>
      <c r="P10" s="154" t="s">
        <v>12</v>
      </c>
      <c r="Q10" s="154"/>
      <c r="R10" s="154"/>
      <c r="S10" s="101">
        <f>'Int. Clínica Médica'!E89</f>
        <v>16</v>
      </c>
      <c r="T10" s="29">
        <f>S10/AA10</f>
        <v>0.44444444444444442</v>
      </c>
      <c r="U10" s="101">
        <f>'Int. Clínica Médica'!G89</f>
        <v>20</v>
      </c>
      <c r="V10" s="29">
        <f>U10/AA10</f>
        <v>0.55555555555555558</v>
      </c>
      <c r="W10" s="29">
        <f>SUM(T10,V10)</f>
        <v>1</v>
      </c>
      <c r="X10" s="101">
        <f>'Int. Clínica Médica'!J89</f>
        <v>0</v>
      </c>
      <c r="Y10" s="29">
        <f>X10/AA10</f>
        <v>0</v>
      </c>
      <c r="Z10" s="78">
        <f>Y10</f>
        <v>0</v>
      </c>
      <c r="AA10" s="81">
        <f>SUM(S10,U10,X10)</f>
        <v>36</v>
      </c>
    </row>
    <row r="11" spans="2:27" ht="23.1" customHeight="1">
      <c r="B11" s="161" t="s">
        <v>13</v>
      </c>
      <c r="C11" s="161"/>
      <c r="D11" s="161"/>
      <c r="E11" s="84"/>
      <c r="F11" s="102"/>
      <c r="G11" s="102"/>
      <c r="H11" s="102"/>
      <c r="I11" s="103">
        <f>I10</f>
        <v>1</v>
      </c>
      <c r="J11" s="87"/>
      <c r="K11" s="104"/>
      <c r="L11" s="105">
        <f>L10</f>
        <v>0</v>
      </c>
      <c r="M11" s="106">
        <f>SUM(I11,L11)</f>
        <v>1</v>
      </c>
      <c r="P11" s="154" t="s">
        <v>13</v>
      </c>
      <c r="Q11" s="154"/>
      <c r="R11" s="154"/>
      <c r="S11" s="54"/>
      <c r="T11" s="107"/>
      <c r="U11" s="107"/>
      <c r="V11" s="107"/>
      <c r="W11" s="108">
        <f>W10</f>
        <v>1</v>
      </c>
      <c r="X11" s="93"/>
      <c r="Y11" s="109"/>
      <c r="Z11" s="110">
        <f>Z10</f>
        <v>0</v>
      </c>
      <c r="AA11" s="111">
        <f>SUM(W11,Z11)</f>
        <v>1</v>
      </c>
    </row>
    <row r="12" spans="2:27" ht="23.1" customHeight="1"/>
    <row r="13" spans="2:27" ht="23.1" customHeight="1"/>
    <row r="14" spans="2:27" ht="23.1" customHeight="1">
      <c r="B14" s="158" t="s">
        <v>96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P14" s="158" t="s">
        <v>114</v>
      </c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</row>
    <row r="15" spans="2:27" ht="27" customHeight="1">
      <c r="B15" s="155" t="s">
        <v>2</v>
      </c>
      <c r="C15" s="155"/>
      <c r="D15" s="155"/>
      <c r="E15" s="69" t="s">
        <v>3</v>
      </c>
      <c r="F15" s="69" t="s">
        <v>4</v>
      </c>
      <c r="G15" s="69" t="s">
        <v>5</v>
      </c>
      <c r="H15" s="69" t="s">
        <v>6</v>
      </c>
      <c r="I15" s="70" t="s">
        <v>110</v>
      </c>
      <c r="J15" s="69" t="s">
        <v>8</v>
      </c>
      <c r="K15" s="69" t="s">
        <v>9</v>
      </c>
      <c r="L15" s="71" t="s">
        <v>111</v>
      </c>
      <c r="M15" s="69" t="s">
        <v>10</v>
      </c>
      <c r="P15" s="155" t="s">
        <v>2</v>
      </c>
      <c r="Q15" s="155"/>
      <c r="R15" s="155"/>
      <c r="S15" s="69" t="s">
        <v>3</v>
      </c>
      <c r="T15" s="69" t="s">
        <v>4</v>
      </c>
      <c r="U15" s="69" t="s">
        <v>5</v>
      </c>
      <c r="V15" s="69" t="s">
        <v>6</v>
      </c>
      <c r="W15" s="70" t="s">
        <v>110</v>
      </c>
      <c r="X15" s="69" t="s">
        <v>8</v>
      </c>
      <c r="Y15" s="69" t="s">
        <v>9</v>
      </c>
      <c r="Z15" s="71" t="s">
        <v>111</v>
      </c>
      <c r="AA15" s="69" t="s">
        <v>10</v>
      </c>
    </row>
    <row r="16" spans="2:27" ht="36" customHeight="1">
      <c r="B16" s="156" t="s">
        <v>39</v>
      </c>
      <c r="C16" s="156"/>
      <c r="D16" s="156"/>
      <c r="E16" s="101">
        <f>AME!E86</f>
        <v>0</v>
      </c>
      <c r="F16" s="78" t="e">
        <f>E16/M16</f>
        <v>#DIV/0!</v>
      </c>
      <c r="G16" s="101">
        <f>AME!G86</f>
        <v>0</v>
      </c>
      <c r="H16" s="78" t="e">
        <f>G16/M16</f>
        <v>#DIV/0!</v>
      </c>
      <c r="I16" s="79" t="e">
        <f>SUM(F16,H16)</f>
        <v>#DIV/0!</v>
      </c>
      <c r="J16" s="101">
        <f>AME!J86</f>
        <v>0</v>
      </c>
      <c r="K16" s="78" t="e">
        <f>J16/M16</f>
        <v>#DIV/0!</v>
      </c>
      <c r="L16" s="78" t="e">
        <f>K16</f>
        <v>#DIV/0!</v>
      </c>
      <c r="M16" s="81">
        <f>SUM(E16,G16,J16)</f>
        <v>0</v>
      </c>
      <c r="P16" s="156" t="s">
        <v>39</v>
      </c>
      <c r="Q16" s="156"/>
      <c r="R16" s="156"/>
      <c r="S16" s="101">
        <f>'Int. Clínica Cirúrgica'!E86</f>
        <v>12</v>
      </c>
      <c r="T16" s="78">
        <f>S16/AA16</f>
        <v>0.23529411764705882</v>
      </c>
      <c r="U16" s="101">
        <f>'Int. Clínica Cirúrgica'!G86</f>
        <v>39</v>
      </c>
      <c r="V16" s="78">
        <f>U16/AA16</f>
        <v>0.76470588235294112</v>
      </c>
      <c r="W16" s="79">
        <f>SUM(T16,V16)</f>
        <v>1</v>
      </c>
      <c r="X16" s="101">
        <f>'Int. Clínica Cirúrgica'!J86</f>
        <v>0</v>
      </c>
      <c r="Y16" s="78">
        <f>X16/AA16</f>
        <v>0</v>
      </c>
      <c r="Z16" s="78">
        <f>Y16</f>
        <v>0</v>
      </c>
      <c r="AA16" s="81">
        <f>SUM(S16,U16,X16)</f>
        <v>51</v>
      </c>
    </row>
    <row r="17" spans="2:27" ht="29.25" customHeight="1">
      <c r="B17" s="153" t="s">
        <v>40</v>
      </c>
      <c r="C17" s="153"/>
      <c r="D17" s="153"/>
      <c r="E17" s="101">
        <f>AME!E87</f>
        <v>0</v>
      </c>
      <c r="F17" s="27" t="e">
        <f>E17/M17</f>
        <v>#DIV/0!</v>
      </c>
      <c r="G17" s="101">
        <f>AME!G87</f>
        <v>0</v>
      </c>
      <c r="H17" s="27" t="e">
        <f>G17/M17</f>
        <v>#DIV/0!</v>
      </c>
      <c r="I17" s="29" t="e">
        <f>SUM(F17,H17)</f>
        <v>#DIV/0!</v>
      </c>
      <c r="J17" s="101">
        <f>AME!J87</f>
        <v>0</v>
      </c>
      <c r="K17" s="27" t="e">
        <f>J17/M17</f>
        <v>#DIV/0!</v>
      </c>
      <c r="L17" s="78" t="e">
        <f>K17</f>
        <v>#DIV/0!</v>
      </c>
      <c r="M17" s="81">
        <f>SUM(E17,G17,J17)</f>
        <v>0</v>
      </c>
      <c r="P17" s="153" t="s">
        <v>40</v>
      </c>
      <c r="Q17" s="153"/>
      <c r="R17" s="153"/>
      <c r="S17" s="101">
        <f>'Int. Clínica Cirúrgica'!E87</f>
        <v>12</v>
      </c>
      <c r="T17" s="27">
        <f>S17/AA17</f>
        <v>0.23529411764705882</v>
      </c>
      <c r="U17" s="101">
        <f>'Int. Clínica Cirúrgica'!G87</f>
        <v>39</v>
      </c>
      <c r="V17" s="27">
        <f>U17/AA17</f>
        <v>0.76470588235294112</v>
      </c>
      <c r="W17" s="29">
        <f>SUM(T17,V17)</f>
        <v>1</v>
      </c>
      <c r="X17" s="101">
        <f>'Int. Clínica Cirúrgica'!J87</f>
        <v>0</v>
      </c>
      <c r="Y17" s="27">
        <f>X17/AA17</f>
        <v>0</v>
      </c>
      <c r="Z17" s="78">
        <f>Y17</f>
        <v>0</v>
      </c>
      <c r="AA17" s="81">
        <f>SUM(S17,U17,X17)</f>
        <v>51</v>
      </c>
    </row>
    <row r="18" spans="2:27" ht="29.25" customHeight="1">
      <c r="B18" s="153" t="s">
        <v>41</v>
      </c>
      <c r="C18" s="153"/>
      <c r="D18" s="153"/>
      <c r="E18" s="101">
        <f>AME!E88</f>
        <v>0</v>
      </c>
      <c r="F18" s="27" t="e">
        <f>E18/M18</f>
        <v>#DIV/0!</v>
      </c>
      <c r="G18" s="101">
        <f>AME!G88</f>
        <v>0</v>
      </c>
      <c r="H18" s="27" t="e">
        <f>G18/M18</f>
        <v>#DIV/0!</v>
      </c>
      <c r="I18" s="29" t="e">
        <f>SUM(F18,H18)</f>
        <v>#DIV/0!</v>
      </c>
      <c r="J18" s="101">
        <f>AME!J88</f>
        <v>0</v>
      </c>
      <c r="K18" s="27" t="e">
        <f>J18/M18</f>
        <v>#DIV/0!</v>
      </c>
      <c r="L18" s="78" t="e">
        <f>K18</f>
        <v>#DIV/0!</v>
      </c>
      <c r="M18" s="81">
        <f>SUM(E18,G18,J18)</f>
        <v>0</v>
      </c>
      <c r="P18" s="153" t="s">
        <v>41</v>
      </c>
      <c r="Q18" s="153"/>
      <c r="R18" s="153"/>
      <c r="S18" s="101">
        <f>'Int. Clínica Cirúrgica'!E88</f>
        <v>12</v>
      </c>
      <c r="T18" s="27">
        <f>S18/AA18</f>
        <v>0.23529411764705882</v>
      </c>
      <c r="U18" s="101">
        <f>'Int. Clínica Cirúrgica'!G88</f>
        <v>39</v>
      </c>
      <c r="V18" s="27">
        <f>U18/AA18</f>
        <v>0.76470588235294112</v>
      </c>
      <c r="W18" s="29">
        <f>SUM(T18,V18)</f>
        <v>1</v>
      </c>
      <c r="X18" s="101">
        <f>'Int. Clínica Cirúrgica'!J88</f>
        <v>0</v>
      </c>
      <c r="Y18" s="27">
        <f>X18/AA18</f>
        <v>0</v>
      </c>
      <c r="Z18" s="78">
        <f>Y18</f>
        <v>0</v>
      </c>
      <c r="AA18" s="81">
        <f>SUM(S18,U18,X18)</f>
        <v>51</v>
      </c>
    </row>
    <row r="19" spans="2:27" ht="23.1" customHeight="1">
      <c r="B19" s="154" t="s">
        <v>12</v>
      </c>
      <c r="C19" s="154"/>
      <c r="D19" s="154"/>
      <c r="E19" s="101">
        <f>AME!E89</f>
        <v>0</v>
      </c>
      <c r="F19" s="29" t="e">
        <f>E19/M19</f>
        <v>#DIV/0!</v>
      </c>
      <c r="G19" s="101">
        <f>AME!G89</f>
        <v>0</v>
      </c>
      <c r="H19" s="29" t="e">
        <f>G19/M19</f>
        <v>#DIV/0!</v>
      </c>
      <c r="I19" s="29" t="e">
        <f>SUM(F19,H19)</f>
        <v>#DIV/0!</v>
      </c>
      <c r="J19" s="101">
        <f>AME!J89</f>
        <v>0</v>
      </c>
      <c r="K19" s="29" t="e">
        <f>J19/M19</f>
        <v>#DIV/0!</v>
      </c>
      <c r="L19" s="78" t="e">
        <f>K19</f>
        <v>#DIV/0!</v>
      </c>
      <c r="M19" s="81">
        <f>SUM(E19,G19,J19)</f>
        <v>0</v>
      </c>
      <c r="P19" s="154" t="s">
        <v>12</v>
      </c>
      <c r="Q19" s="154"/>
      <c r="R19" s="154"/>
      <c r="S19" s="101">
        <f>'Int. Clínica Cirúrgica'!E89</f>
        <v>36</v>
      </c>
      <c r="T19" s="29">
        <f>S19/AA19</f>
        <v>0.23529411764705882</v>
      </c>
      <c r="U19" s="101">
        <f>'Int. Clínica Cirúrgica'!G89</f>
        <v>117</v>
      </c>
      <c r="V19" s="29">
        <f>U19/AA19</f>
        <v>0.76470588235294112</v>
      </c>
      <c r="W19" s="29">
        <f>SUM(T19,V19)</f>
        <v>1</v>
      </c>
      <c r="X19" s="101">
        <f>'Int. Clínica Cirúrgica'!J89</f>
        <v>0</v>
      </c>
      <c r="Y19" s="29">
        <f>X19/AA19</f>
        <v>0</v>
      </c>
      <c r="Z19" s="78">
        <f>Y19</f>
        <v>0</v>
      </c>
      <c r="AA19" s="81">
        <f>SUM(S19,U19,X19)</f>
        <v>153</v>
      </c>
    </row>
    <row r="20" spans="2:27" ht="23.1" customHeight="1">
      <c r="B20" s="154" t="s">
        <v>13</v>
      </c>
      <c r="C20" s="154"/>
      <c r="D20" s="154"/>
      <c r="E20" s="54"/>
      <c r="F20" s="107"/>
      <c r="G20" s="107"/>
      <c r="H20" s="107"/>
      <c r="I20" s="108" t="e">
        <f>I19</f>
        <v>#DIV/0!</v>
      </c>
      <c r="J20" s="93"/>
      <c r="K20" s="109"/>
      <c r="L20" s="110" t="e">
        <f>L19</f>
        <v>#DIV/0!</v>
      </c>
      <c r="M20" s="111" t="e">
        <f>SUM(I20,L20)</f>
        <v>#DIV/0!</v>
      </c>
      <c r="P20" s="154" t="s">
        <v>13</v>
      </c>
      <c r="Q20" s="154"/>
      <c r="R20" s="154"/>
      <c r="S20" s="54"/>
      <c r="T20" s="107"/>
      <c r="U20" s="107"/>
      <c r="V20" s="107"/>
      <c r="W20" s="108">
        <f>W19</f>
        <v>1</v>
      </c>
      <c r="X20" s="93"/>
      <c r="Y20" s="109"/>
      <c r="Z20" s="110">
        <f>Z19</f>
        <v>0</v>
      </c>
      <c r="AA20" s="111">
        <f>SUM(W20,Z20)</f>
        <v>1</v>
      </c>
    </row>
    <row r="21" spans="2:27" ht="23.1" customHeight="1"/>
    <row r="22" spans="2:27" ht="23.1" customHeight="1">
      <c r="B22" s="157" t="s">
        <v>115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P22" s="158" t="s">
        <v>116</v>
      </c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</row>
    <row r="23" spans="2:27" ht="27.75" customHeight="1">
      <c r="B23" s="155" t="s">
        <v>2</v>
      </c>
      <c r="C23" s="155"/>
      <c r="D23" s="155"/>
      <c r="E23" s="69" t="s">
        <v>3</v>
      </c>
      <c r="F23" s="69" t="s">
        <v>4</v>
      </c>
      <c r="G23" s="69" t="s">
        <v>5</v>
      </c>
      <c r="H23" s="69" t="s">
        <v>6</v>
      </c>
      <c r="I23" s="70" t="s">
        <v>110</v>
      </c>
      <c r="J23" s="69" t="s">
        <v>8</v>
      </c>
      <c r="K23" s="69" t="s">
        <v>9</v>
      </c>
      <c r="L23" s="71" t="s">
        <v>111</v>
      </c>
      <c r="M23" s="69" t="s">
        <v>10</v>
      </c>
      <c r="P23" s="155" t="s">
        <v>2</v>
      </c>
      <c r="Q23" s="155"/>
      <c r="R23" s="155"/>
      <c r="S23" s="69" t="s">
        <v>3</v>
      </c>
      <c r="T23" s="69" t="s">
        <v>4</v>
      </c>
      <c r="U23" s="69" t="s">
        <v>5</v>
      </c>
      <c r="V23" s="69" t="s">
        <v>6</v>
      </c>
      <c r="W23" s="70" t="s">
        <v>110</v>
      </c>
      <c r="X23" s="69" t="s">
        <v>8</v>
      </c>
      <c r="Y23" s="69" t="s">
        <v>9</v>
      </c>
      <c r="Z23" s="71" t="s">
        <v>111</v>
      </c>
      <c r="AA23" s="69" t="s">
        <v>10</v>
      </c>
    </row>
    <row r="24" spans="2:27" ht="32.25" customHeight="1">
      <c r="B24" s="156" t="s">
        <v>39</v>
      </c>
      <c r="C24" s="156"/>
      <c r="D24" s="156"/>
      <c r="E24" s="69">
        <f>PS!E86</f>
        <v>9</v>
      </c>
      <c r="F24" s="27">
        <f>E24/M24</f>
        <v>0.6</v>
      </c>
      <c r="G24" s="69">
        <f>PS!G86</f>
        <v>6</v>
      </c>
      <c r="H24" s="27">
        <f>G24/M24</f>
        <v>0.4</v>
      </c>
      <c r="I24" s="29">
        <f>SUM(F24,H24)</f>
        <v>1</v>
      </c>
      <c r="J24" s="69">
        <f>PS!J86</f>
        <v>0</v>
      </c>
      <c r="K24" s="27">
        <f>J24/M24</f>
        <v>0</v>
      </c>
      <c r="L24" s="27">
        <f>K24</f>
        <v>0</v>
      </c>
      <c r="M24" s="98">
        <f>SUM(E24,G24,J24)</f>
        <v>15</v>
      </c>
      <c r="P24" s="156" t="s">
        <v>39</v>
      </c>
      <c r="Q24" s="156"/>
      <c r="R24" s="156"/>
      <c r="S24" s="101">
        <f>'Int. Pediatria'!E86</f>
        <v>0</v>
      </c>
      <c r="T24" s="78">
        <f>S24/AA24</f>
        <v>0</v>
      </c>
      <c r="U24" s="101">
        <f>'Int. Pediatria'!G86</f>
        <v>1</v>
      </c>
      <c r="V24" s="78">
        <f>U24/AA24</f>
        <v>1</v>
      </c>
      <c r="W24" s="79">
        <f>SUM(T24,V24)</f>
        <v>1</v>
      </c>
      <c r="X24" s="101">
        <f>'Int. Pediatria'!J86</f>
        <v>0</v>
      </c>
      <c r="Y24" s="78">
        <f>X24/AA24</f>
        <v>0</v>
      </c>
      <c r="Z24" s="78">
        <f>Y24</f>
        <v>0</v>
      </c>
      <c r="AA24" s="81">
        <f>SUM(S24,U24,X24)</f>
        <v>1</v>
      </c>
    </row>
    <row r="25" spans="2:27" ht="28.5" customHeight="1">
      <c r="B25" s="153" t="s">
        <v>40</v>
      </c>
      <c r="C25" s="153"/>
      <c r="D25" s="153"/>
      <c r="E25" s="69">
        <f>PS!E87</f>
        <v>9</v>
      </c>
      <c r="F25" s="27">
        <f>E25/M25</f>
        <v>0.6428571428571429</v>
      </c>
      <c r="G25" s="69">
        <f>PS!G87</f>
        <v>5</v>
      </c>
      <c r="H25" s="27">
        <f>G25/M25</f>
        <v>0.35714285714285715</v>
      </c>
      <c r="I25" s="29">
        <f>SUM(F25,H25)</f>
        <v>1</v>
      </c>
      <c r="J25" s="69">
        <f>PS!J87</f>
        <v>0</v>
      </c>
      <c r="K25" s="27">
        <f>J25/M25</f>
        <v>0</v>
      </c>
      <c r="L25" s="27">
        <f>K25</f>
        <v>0</v>
      </c>
      <c r="M25" s="98">
        <f>SUM(E25,G25,J25)</f>
        <v>14</v>
      </c>
      <c r="P25" s="153" t="s">
        <v>40</v>
      </c>
      <c r="Q25" s="153"/>
      <c r="R25" s="153"/>
      <c r="S25" s="101">
        <f>'Int. Pediatria'!E87</f>
        <v>0</v>
      </c>
      <c r="T25" s="27">
        <f>S25/AA25</f>
        <v>0</v>
      </c>
      <c r="U25" s="101">
        <f>'Int. Pediatria'!G87</f>
        <v>1</v>
      </c>
      <c r="V25" s="27">
        <f>U25/AA25</f>
        <v>1</v>
      </c>
      <c r="W25" s="29">
        <f>SUM(T25,V25)</f>
        <v>1</v>
      </c>
      <c r="X25" s="101">
        <f>'Int. Pediatria'!J87</f>
        <v>0</v>
      </c>
      <c r="Y25" s="27">
        <f>X25/AA25</f>
        <v>0</v>
      </c>
      <c r="Z25" s="78">
        <f>Y25</f>
        <v>0</v>
      </c>
      <c r="AA25" s="81">
        <f>SUM(S25,U25,X25)</f>
        <v>1</v>
      </c>
    </row>
    <row r="26" spans="2:27" ht="28.5" customHeight="1">
      <c r="B26" s="153" t="s">
        <v>41</v>
      </c>
      <c r="C26" s="153"/>
      <c r="D26" s="153"/>
      <c r="E26" s="69">
        <f>PS!E88</f>
        <v>9</v>
      </c>
      <c r="F26" s="27">
        <f>E26/M26</f>
        <v>0.6428571428571429</v>
      </c>
      <c r="G26" s="69">
        <f>PS!G88</f>
        <v>5</v>
      </c>
      <c r="H26" s="27">
        <f>G26/M26</f>
        <v>0.35714285714285715</v>
      </c>
      <c r="I26" s="29">
        <f>SUM(F26,H26)</f>
        <v>1</v>
      </c>
      <c r="J26" s="69">
        <f>PS!J88</f>
        <v>0</v>
      </c>
      <c r="K26" s="27">
        <f>J26/M26</f>
        <v>0</v>
      </c>
      <c r="L26" s="27">
        <f>K26</f>
        <v>0</v>
      </c>
      <c r="M26" s="98">
        <f>SUM(E26,G26,J26)</f>
        <v>14</v>
      </c>
      <c r="P26" s="153" t="s">
        <v>41</v>
      </c>
      <c r="Q26" s="153"/>
      <c r="R26" s="153"/>
      <c r="S26" s="101">
        <f>'Int. Pediatria'!E88</f>
        <v>0</v>
      </c>
      <c r="T26" s="27">
        <f>S26/AA26</f>
        <v>0</v>
      </c>
      <c r="U26" s="101">
        <f>'Int. Pediatria'!G88</f>
        <v>1</v>
      </c>
      <c r="V26" s="27">
        <f>U26/AA26</f>
        <v>1</v>
      </c>
      <c r="W26" s="29">
        <f>SUM(T26,V26)</f>
        <v>1</v>
      </c>
      <c r="X26" s="101">
        <f>'Int. Pediatria'!J88</f>
        <v>0</v>
      </c>
      <c r="Y26" s="27">
        <f>X26/AA26</f>
        <v>0</v>
      </c>
      <c r="Z26" s="78">
        <f>Y26</f>
        <v>0</v>
      </c>
      <c r="AA26" s="81">
        <f>SUM(S26,U26,X26)</f>
        <v>1</v>
      </c>
    </row>
    <row r="27" spans="2:27" ht="23.1" customHeight="1">
      <c r="B27" s="154" t="s">
        <v>12</v>
      </c>
      <c r="C27" s="154"/>
      <c r="D27" s="154"/>
      <c r="E27" s="69">
        <f>PS!E89</f>
        <v>27</v>
      </c>
      <c r="F27" s="29">
        <f>E27/M27</f>
        <v>0.62790697674418605</v>
      </c>
      <c r="G27" s="69">
        <f>PS!G89</f>
        <v>16</v>
      </c>
      <c r="H27" s="29">
        <f>G27/M27</f>
        <v>0.37209302325581395</v>
      </c>
      <c r="I27" s="29">
        <f>SUM(F27,H27)</f>
        <v>1</v>
      </c>
      <c r="J27" s="69">
        <f>PS!J89</f>
        <v>0</v>
      </c>
      <c r="K27" s="29">
        <f>J27/M27</f>
        <v>0</v>
      </c>
      <c r="L27" s="27">
        <f>K27</f>
        <v>0</v>
      </c>
      <c r="M27" s="98">
        <f>SUM(E27,G27,J27)</f>
        <v>43</v>
      </c>
      <c r="P27" s="154" t="s">
        <v>12</v>
      </c>
      <c r="Q27" s="154"/>
      <c r="R27" s="154"/>
      <c r="S27" s="101">
        <f>'Int. Pediatria'!E89</f>
        <v>0</v>
      </c>
      <c r="T27" s="29">
        <f>S27/AA27</f>
        <v>0</v>
      </c>
      <c r="U27" s="101">
        <f>'Int. Pediatria'!G89</f>
        <v>3</v>
      </c>
      <c r="V27" s="29">
        <f>U27/AA27</f>
        <v>1</v>
      </c>
      <c r="W27" s="29">
        <f>SUM(T27,V27)</f>
        <v>1</v>
      </c>
      <c r="X27" s="101">
        <f>'Int. Pediatria'!J89</f>
        <v>0</v>
      </c>
      <c r="Y27" s="29">
        <f>X27/AA27</f>
        <v>0</v>
      </c>
      <c r="Z27" s="78">
        <f>Y27</f>
        <v>0</v>
      </c>
      <c r="AA27" s="81">
        <f>SUM(S27,U27,X27)</f>
        <v>3</v>
      </c>
    </row>
    <row r="28" spans="2:27" ht="23.1" customHeight="1">
      <c r="B28" s="154" t="s">
        <v>13</v>
      </c>
      <c r="C28" s="154"/>
      <c r="D28" s="154"/>
      <c r="E28" s="54"/>
      <c r="F28" s="107"/>
      <c r="G28" s="107"/>
      <c r="H28" s="107"/>
      <c r="I28" s="108">
        <f>I27</f>
        <v>1</v>
      </c>
      <c r="J28" s="93"/>
      <c r="K28" s="109"/>
      <c r="L28" s="110">
        <f>L27</f>
        <v>0</v>
      </c>
      <c r="M28" s="111">
        <f>SUM(I28,L28)</f>
        <v>1</v>
      </c>
      <c r="P28" s="154" t="s">
        <v>13</v>
      </c>
      <c r="Q28" s="154"/>
      <c r="R28" s="154"/>
      <c r="S28" s="54"/>
      <c r="T28" s="107"/>
      <c r="U28" s="107"/>
      <c r="V28" s="107"/>
      <c r="W28" s="108">
        <f>W27</f>
        <v>1</v>
      </c>
      <c r="X28" s="93"/>
      <c r="Y28" s="109"/>
      <c r="Z28" s="110">
        <f>Z27</f>
        <v>0</v>
      </c>
      <c r="AA28" s="111">
        <f>SUM(W28,Z28)</f>
        <v>1</v>
      </c>
    </row>
    <row r="29" spans="2:27" ht="23.1" customHeight="1"/>
    <row r="30" spans="2:27" ht="23.1" customHeight="1">
      <c r="B30" s="157" t="s">
        <v>98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P30" s="158" t="s">
        <v>117</v>
      </c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</row>
    <row r="31" spans="2:27" ht="29.25" customHeight="1">
      <c r="B31" s="155" t="s">
        <v>2</v>
      </c>
      <c r="C31" s="155"/>
      <c r="D31" s="155"/>
      <c r="E31" s="69" t="s">
        <v>3</v>
      </c>
      <c r="F31" s="69" t="s">
        <v>4</v>
      </c>
      <c r="G31" s="69" t="s">
        <v>5</v>
      </c>
      <c r="H31" s="69" t="s">
        <v>6</v>
      </c>
      <c r="I31" s="70" t="s">
        <v>110</v>
      </c>
      <c r="J31" s="69" t="s">
        <v>8</v>
      </c>
      <c r="K31" s="69" t="s">
        <v>9</v>
      </c>
      <c r="L31" s="71" t="s">
        <v>111</v>
      </c>
      <c r="M31" s="69" t="s">
        <v>10</v>
      </c>
      <c r="P31" s="155" t="s">
        <v>2</v>
      </c>
      <c r="Q31" s="155"/>
      <c r="R31" s="155"/>
      <c r="S31" s="69" t="s">
        <v>3</v>
      </c>
      <c r="T31" s="69" t="s">
        <v>4</v>
      </c>
      <c r="U31" s="69" t="s">
        <v>5</v>
      </c>
      <c r="V31" s="69" t="s">
        <v>6</v>
      </c>
      <c r="W31" s="70" t="s">
        <v>110</v>
      </c>
      <c r="X31" s="69" t="s">
        <v>8</v>
      </c>
      <c r="Y31" s="69" t="s">
        <v>9</v>
      </c>
      <c r="Z31" s="71" t="s">
        <v>111</v>
      </c>
      <c r="AA31" s="69" t="s">
        <v>10</v>
      </c>
    </row>
    <row r="32" spans="2:27" ht="29.25" customHeight="1">
      <c r="B32" s="156" t="s">
        <v>39</v>
      </c>
      <c r="C32" s="156"/>
      <c r="D32" s="156"/>
      <c r="E32" s="69">
        <f>UTI!E86</f>
        <v>0</v>
      </c>
      <c r="F32" s="27" t="e">
        <f>E32/M32</f>
        <v>#DIV/0!</v>
      </c>
      <c r="G32" s="69">
        <f>UTI!G86</f>
        <v>0</v>
      </c>
      <c r="H32" s="27" t="e">
        <f>G32/M32</f>
        <v>#DIV/0!</v>
      </c>
      <c r="I32" s="29" t="e">
        <f>SUM(F32,H32)</f>
        <v>#DIV/0!</v>
      </c>
      <c r="J32" s="69">
        <f>UTI!J86</f>
        <v>0</v>
      </c>
      <c r="K32" s="27" t="e">
        <f>J32/M32</f>
        <v>#DIV/0!</v>
      </c>
      <c r="L32" s="27" t="e">
        <f>K32</f>
        <v>#DIV/0!</v>
      </c>
      <c r="M32" s="98">
        <f>SUM(E32,G32,J32)</f>
        <v>0</v>
      </c>
      <c r="P32" s="156" t="s">
        <v>39</v>
      </c>
      <c r="Q32" s="156"/>
      <c r="R32" s="156"/>
      <c r="S32" s="101">
        <f>Maternidade!E86</f>
        <v>16</v>
      </c>
      <c r="T32" s="78">
        <f>S32/AA32</f>
        <v>0.32653061224489793</v>
      </c>
      <c r="U32" s="101">
        <f>Maternidade!G86</f>
        <v>33</v>
      </c>
      <c r="V32" s="78">
        <f>U32/AA32</f>
        <v>0.67346938775510201</v>
      </c>
      <c r="W32" s="79">
        <f>SUM(T32,V32)</f>
        <v>1</v>
      </c>
      <c r="X32" s="101">
        <f>Maternidade!J86</f>
        <v>0</v>
      </c>
      <c r="Y32" s="78">
        <f>X32/AA32</f>
        <v>0</v>
      </c>
      <c r="Z32" s="78">
        <f>Y32</f>
        <v>0</v>
      </c>
      <c r="AA32" s="81">
        <f>SUM(S32,U32,X32)</f>
        <v>49</v>
      </c>
    </row>
    <row r="33" spans="2:27" ht="30" customHeight="1">
      <c r="B33" s="153" t="s">
        <v>40</v>
      </c>
      <c r="C33" s="153"/>
      <c r="D33" s="153"/>
      <c r="E33" s="69">
        <f>UTI!E87</f>
        <v>0</v>
      </c>
      <c r="F33" s="27" t="e">
        <f>E33/M33</f>
        <v>#DIV/0!</v>
      </c>
      <c r="G33" s="69">
        <f>UTI!G87</f>
        <v>0</v>
      </c>
      <c r="H33" s="27" t="e">
        <f>G33/M33</f>
        <v>#DIV/0!</v>
      </c>
      <c r="I33" s="29" t="e">
        <f>SUM(F33,H33)</f>
        <v>#DIV/0!</v>
      </c>
      <c r="J33" s="69">
        <f>UTI!J87</f>
        <v>0</v>
      </c>
      <c r="K33" s="27" t="e">
        <f>J33/M33</f>
        <v>#DIV/0!</v>
      </c>
      <c r="L33" s="27" t="e">
        <f>K33</f>
        <v>#DIV/0!</v>
      </c>
      <c r="M33" s="98">
        <f>SUM(E33,G33,J33)</f>
        <v>0</v>
      </c>
      <c r="P33" s="153" t="s">
        <v>40</v>
      </c>
      <c r="Q33" s="153"/>
      <c r="R33" s="153"/>
      <c r="S33" s="101">
        <f>Maternidade!E87</f>
        <v>16</v>
      </c>
      <c r="T33" s="27">
        <f>S33/AA33</f>
        <v>0.32653061224489793</v>
      </c>
      <c r="U33" s="101">
        <f>Maternidade!G87</f>
        <v>33</v>
      </c>
      <c r="V33" s="27">
        <f>U33/AA33</f>
        <v>0.67346938775510201</v>
      </c>
      <c r="W33" s="29">
        <f>SUM(T33,V33)</f>
        <v>1</v>
      </c>
      <c r="X33" s="101">
        <f>Maternidade!J87</f>
        <v>0</v>
      </c>
      <c r="Y33" s="27">
        <f>X33/AA33</f>
        <v>0</v>
      </c>
      <c r="Z33" s="78">
        <f>Y33</f>
        <v>0</v>
      </c>
      <c r="AA33" s="81">
        <f>SUM(S33,U33,X33)</f>
        <v>49</v>
      </c>
    </row>
    <row r="34" spans="2:27" ht="30" customHeight="1">
      <c r="B34" s="153" t="s">
        <v>41</v>
      </c>
      <c r="C34" s="153"/>
      <c r="D34" s="153"/>
      <c r="E34" s="69">
        <f>UTI!E88</f>
        <v>0</v>
      </c>
      <c r="F34" s="27" t="e">
        <f>E34/M34</f>
        <v>#DIV/0!</v>
      </c>
      <c r="G34" s="69">
        <f>UTI!G88</f>
        <v>0</v>
      </c>
      <c r="H34" s="27" t="e">
        <f>G34/M34</f>
        <v>#DIV/0!</v>
      </c>
      <c r="I34" s="29" t="e">
        <f>SUM(F34,H34)</f>
        <v>#DIV/0!</v>
      </c>
      <c r="J34" s="69">
        <f>UTI!J88</f>
        <v>0</v>
      </c>
      <c r="K34" s="27" t="e">
        <f>J34/M34</f>
        <v>#DIV/0!</v>
      </c>
      <c r="L34" s="27" t="e">
        <f>K34</f>
        <v>#DIV/0!</v>
      </c>
      <c r="M34" s="98">
        <f>SUM(E34,G34,J34)</f>
        <v>0</v>
      </c>
      <c r="P34" s="153" t="s">
        <v>41</v>
      </c>
      <c r="Q34" s="153"/>
      <c r="R34" s="153"/>
      <c r="S34" s="101">
        <f>Maternidade!E88</f>
        <v>16</v>
      </c>
      <c r="T34" s="27">
        <f>S34/AA34</f>
        <v>0.32653061224489793</v>
      </c>
      <c r="U34" s="101">
        <f>Maternidade!G88</f>
        <v>33</v>
      </c>
      <c r="V34" s="27">
        <f>U34/AA34</f>
        <v>0.67346938775510201</v>
      </c>
      <c r="W34" s="29">
        <f>SUM(T34,V34)</f>
        <v>1</v>
      </c>
      <c r="X34" s="101">
        <f>Maternidade!J88</f>
        <v>0</v>
      </c>
      <c r="Y34" s="27">
        <f>X34/AA34</f>
        <v>0</v>
      </c>
      <c r="Z34" s="78">
        <f>Y34</f>
        <v>0</v>
      </c>
      <c r="AA34" s="81">
        <f>SUM(S34,U34,X34)</f>
        <v>49</v>
      </c>
    </row>
    <row r="35" spans="2:27" ht="23.1" customHeight="1">
      <c r="B35" s="154" t="s">
        <v>12</v>
      </c>
      <c r="C35" s="154"/>
      <c r="D35" s="154"/>
      <c r="E35" s="69">
        <f>UTI!E89</f>
        <v>0</v>
      </c>
      <c r="F35" s="29" t="e">
        <f>E35/M35</f>
        <v>#DIV/0!</v>
      </c>
      <c r="G35" s="69">
        <f>UTI!G89</f>
        <v>0</v>
      </c>
      <c r="H35" s="29" t="e">
        <f>G35/M35</f>
        <v>#DIV/0!</v>
      </c>
      <c r="I35" s="29" t="e">
        <f>SUM(F35,H35)</f>
        <v>#DIV/0!</v>
      </c>
      <c r="J35" s="69">
        <f>UTI!J89</f>
        <v>0</v>
      </c>
      <c r="K35" s="29" t="e">
        <f>J35/M35</f>
        <v>#DIV/0!</v>
      </c>
      <c r="L35" s="27" t="e">
        <f>K35</f>
        <v>#DIV/0!</v>
      </c>
      <c r="M35" s="98">
        <f>SUM(E35,G35,J35)</f>
        <v>0</v>
      </c>
      <c r="P35" s="154" t="s">
        <v>12</v>
      </c>
      <c r="Q35" s="154"/>
      <c r="R35" s="154"/>
      <c r="S35" s="101">
        <f>Maternidade!E89</f>
        <v>48</v>
      </c>
      <c r="T35" s="29">
        <f>S35/AA35</f>
        <v>0.32653061224489793</v>
      </c>
      <c r="U35" s="101">
        <f>Maternidade!G89</f>
        <v>99</v>
      </c>
      <c r="V35" s="29">
        <f>U35/AA35</f>
        <v>0.67346938775510201</v>
      </c>
      <c r="W35" s="29">
        <f>SUM(T35,V35)</f>
        <v>1</v>
      </c>
      <c r="X35" s="101">
        <f>Maternidade!J89</f>
        <v>0</v>
      </c>
      <c r="Y35" s="29">
        <f>X35/AA35</f>
        <v>0</v>
      </c>
      <c r="Z35" s="78">
        <f>Y35</f>
        <v>0</v>
      </c>
      <c r="AA35" s="81">
        <f>SUM(S35,U35,X35)</f>
        <v>147</v>
      </c>
    </row>
    <row r="36" spans="2:27" ht="23.1" customHeight="1">
      <c r="B36" s="154" t="s">
        <v>13</v>
      </c>
      <c r="C36" s="154"/>
      <c r="D36" s="154"/>
      <c r="E36" s="54"/>
      <c r="F36" s="107"/>
      <c r="G36" s="107"/>
      <c r="H36" s="107"/>
      <c r="I36" s="108" t="e">
        <f>I35</f>
        <v>#DIV/0!</v>
      </c>
      <c r="J36" s="93"/>
      <c r="K36" s="109"/>
      <c r="L36" s="110" t="e">
        <f>L35</f>
        <v>#DIV/0!</v>
      </c>
      <c r="M36" s="111" t="e">
        <f>SUM(I36,L36)</f>
        <v>#DIV/0!</v>
      </c>
      <c r="P36" s="154" t="s">
        <v>13</v>
      </c>
      <c r="Q36" s="154"/>
      <c r="R36" s="154"/>
      <c r="S36" s="54"/>
      <c r="T36" s="107"/>
      <c r="U36" s="107"/>
      <c r="V36" s="107"/>
      <c r="W36" s="108">
        <f>W35</f>
        <v>1</v>
      </c>
      <c r="X36" s="93"/>
      <c r="Y36" s="109"/>
      <c r="Z36" s="110">
        <f>Z35</f>
        <v>0</v>
      </c>
      <c r="AA36" s="111">
        <f>SUM(W36,Z36)</f>
        <v>1</v>
      </c>
    </row>
    <row r="37" spans="2:27" ht="23.1" customHeight="1"/>
    <row r="38" spans="2:27" ht="23.1" customHeight="1"/>
    <row r="39" spans="2:27" ht="27.75" customHeight="1"/>
    <row r="40" spans="2:27" ht="23.1" customHeight="1"/>
    <row r="41" spans="2:27" ht="23.1" customHeight="1"/>
    <row r="42" spans="2:27" ht="23.1" customHeight="1"/>
    <row r="43" spans="2:27" ht="23.1" customHeight="1"/>
    <row r="44" spans="2:27" ht="23.1" customHeight="1"/>
    <row r="45" spans="2:27" ht="23.1" customHeight="1"/>
  </sheetData>
  <mergeCells count="59">
    <mergeCell ref="B2:AA2"/>
    <mergeCell ref="B3:AA3"/>
    <mergeCell ref="B4:F4"/>
    <mergeCell ref="B5:M5"/>
    <mergeCell ref="P5:AA5"/>
    <mergeCell ref="B6:D6"/>
    <mergeCell ref="P6:R6"/>
    <mergeCell ref="B7:D7"/>
    <mergeCell ref="P7:R7"/>
    <mergeCell ref="B8:D8"/>
    <mergeCell ref="P8:R8"/>
    <mergeCell ref="B9:D9"/>
    <mergeCell ref="P9:R9"/>
    <mergeCell ref="B10:D10"/>
    <mergeCell ref="P10:R10"/>
    <mergeCell ref="B11:D11"/>
    <mergeCell ref="P11:R11"/>
    <mergeCell ref="B14:M14"/>
    <mergeCell ref="P14:AA14"/>
    <mergeCell ref="B15:D15"/>
    <mergeCell ref="P15:R15"/>
    <mergeCell ref="B16:D16"/>
    <mergeCell ref="P16:R16"/>
    <mergeCell ref="B17:D17"/>
    <mergeCell ref="P17:R17"/>
    <mergeCell ref="B18:D18"/>
    <mergeCell ref="P18:R18"/>
    <mergeCell ref="B19:D19"/>
    <mergeCell ref="P19:R19"/>
    <mergeCell ref="B20:D20"/>
    <mergeCell ref="P20:R20"/>
    <mergeCell ref="B22:M22"/>
    <mergeCell ref="P22:AA22"/>
    <mergeCell ref="B23:D23"/>
    <mergeCell ref="P23:R23"/>
    <mergeCell ref="B24:D24"/>
    <mergeCell ref="P24:R24"/>
    <mergeCell ref="B25:D25"/>
    <mergeCell ref="P25:R25"/>
    <mergeCell ref="B26:D26"/>
    <mergeCell ref="P26:R26"/>
    <mergeCell ref="B27:D27"/>
    <mergeCell ref="P27:R27"/>
    <mergeCell ref="B28:D28"/>
    <mergeCell ref="P28:R28"/>
    <mergeCell ref="B30:M30"/>
    <mergeCell ref="P30:AA30"/>
    <mergeCell ref="B31:D31"/>
    <mergeCell ref="P31:R31"/>
    <mergeCell ref="B32:D32"/>
    <mergeCell ref="P32:R32"/>
    <mergeCell ref="B33:D33"/>
    <mergeCell ref="P33:R33"/>
    <mergeCell ref="B34:D34"/>
    <mergeCell ref="P34:R34"/>
    <mergeCell ref="B35:D35"/>
    <mergeCell ref="P35:R35"/>
    <mergeCell ref="B36:D36"/>
    <mergeCell ref="P36:R36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AMK120"/>
  <sheetViews>
    <sheetView showGridLines="0" topLeftCell="A108" workbookViewId="0">
      <selection activeCell="I113" sqref="I113:J113"/>
    </sheetView>
  </sheetViews>
  <sheetFormatPr defaultRowHeight="15"/>
  <cols>
    <col min="1" max="1" width="2" style="1" customWidth="1"/>
    <col min="2" max="2" width="10.7109375" style="1" customWidth="1"/>
    <col min="3" max="3" width="16.85546875" style="1" customWidth="1"/>
    <col min="4" max="4" width="11.7109375" style="1" customWidth="1"/>
    <col min="5" max="5" width="10.28515625" style="1" customWidth="1"/>
    <col min="6" max="6" width="13.42578125" style="1" customWidth="1"/>
    <col min="7" max="7" width="9.140625" style="1" customWidth="1"/>
    <col min="8" max="8" width="11.7109375" style="1" customWidth="1"/>
    <col min="9" max="9" width="12.5703125" style="1" customWidth="1"/>
    <col min="10" max="10" width="10.5703125" style="1" customWidth="1"/>
    <col min="11" max="11" width="13.7109375" style="1" customWidth="1"/>
    <col min="12" max="12" width="11.5703125" style="1" customWidth="1"/>
    <col min="13" max="13" width="2.28515625" style="1" customWidth="1"/>
    <col min="14" max="1025" width="9.140625" style="1" customWidth="1"/>
  </cols>
  <sheetData>
    <row r="1" spans="1:13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60" customHeight="1">
      <c r="A2" s="5"/>
      <c r="B2" s="135" t="s">
        <v>53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6"/>
    </row>
    <row r="3" spans="1:13" ht="11.25" customHeight="1">
      <c r="A3" s="5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6"/>
    </row>
    <row r="4" spans="1:13" ht="24.95" customHeight="1">
      <c r="A4" s="5"/>
      <c r="B4" s="121" t="s">
        <v>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6"/>
    </row>
    <row r="5" spans="1:13" ht="28.5" customHeight="1">
      <c r="A5" s="5"/>
      <c r="B5" s="130" t="s">
        <v>2</v>
      </c>
      <c r="C5" s="130"/>
      <c r="D5" s="130"/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9" t="s">
        <v>10</v>
      </c>
      <c r="M5" s="6"/>
    </row>
    <row r="6" spans="1:13" ht="30.75" customHeight="1">
      <c r="A6" s="5"/>
      <c r="B6" s="131" t="s">
        <v>11</v>
      </c>
      <c r="C6" s="131"/>
      <c r="D6" s="131"/>
      <c r="E6" s="10">
        <v>42</v>
      </c>
      <c r="F6" s="11">
        <f>E6/L6</f>
        <v>0.2441860465116279</v>
      </c>
      <c r="G6" s="12">
        <v>130</v>
      </c>
      <c r="H6" s="11">
        <f>G6/L6</f>
        <v>0.7558139534883721</v>
      </c>
      <c r="I6" s="13">
        <f>SUM(F6,H6)</f>
        <v>1</v>
      </c>
      <c r="J6" s="10">
        <v>0</v>
      </c>
      <c r="K6" s="14">
        <f>J6/L6</f>
        <v>0</v>
      </c>
      <c r="L6" s="15">
        <f>SUM(E6,G6,J6)</f>
        <v>172</v>
      </c>
      <c r="M6" s="6"/>
    </row>
    <row r="7" spans="1:13" ht="24.95" customHeight="1">
      <c r="A7" s="5"/>
      <c r="B7" s="117" t="s">
        <v>12</v>
      </c>
      <c r="C7" s="117"/>
      <c r="D7" s="117"/>
      <c r="E7" s="8">
        <f>SUM(E6:E6)</f>
        <v>42</v>
      </c>
      <c r="F7" s="16">
        <f>E7/L7</f>
        <v>0.2441860465116279</v>
      </c>
      <c r="G7" s="8">
        <f>SUM(G6:G6)</f>
        <v>130</v>
      </c>
      <c r="H7" s="16">
        <f>G7/L7</f>
        <v>0.7558139534883721</v>
      </c>
      <c r="I7" s="13">
        <f>SUM(F7,H7)</f>
        <v>1</v>
      </c>
      <c r="J7" s="8">
        <f>SUM(J6:J6)</f>
        <v>0</v>
      </c>
      <c r="K7" s="16">
        <f>J7/L7</f>
        <v>0</v>
      </c>
      <c r="L7" s="15">
        <f>SUM(E7,G7,J7)</f>
        <v>172</v>
      </c>
      <c r="M7" s="6"/>
    </row>
    <row r="8" spans="1:13" ht="24.95" customHeight="1">
      <c r="A8" s="5"/>
      <c r="B8" s="118" t="s">
        <v>13</v>
      </c>
      <c r="C8" s="118"/>
      <c r="D8" s="118"/>
      <c r="E8" s="119">
        <f>I7</f>
        <v>1</v>
      </c>
      <c r="F8" s="119"/>
      <c r="G8" s="119"/>
      <c r="H8" s="119"/>
      <c r="I8" s="119"/>
      <c r="J8" s="120">
        <f>K7</f>
        <v>0</v>
      </c>
      <c r="K8" s="120"/>
      <c r="L8" s="17">
        <f>SUM(E8:K8)</f>
        <v>1</v>
      </c>
      <c r="M8" s="6"/>
    </row>
    <row r="9" spans="1:13" ht="12" customHeight="1">
      <c r="A9" s="5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6"/>
    </row>
    <row r="10" spans="1:13" ht="24.95" customHeight="1">
      <c r="A10" s="5"/>
      <c r="B10" s="121" t="s">
        <v>14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6"/>
    </row>
    <row r="11" spans="1:13" ht="24.95" customHeight="1">
      <c r="A11" s="5"/>
      <c r="B11" s="130" t="s">
        <v>2</v>
      </c>
      <c r="C11" s="130"/>
      <c r="D11" s="130"/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8" t="s">
        <v>9</v>
      </c>
      <c r="L11" s="9" t="s">
        <v>10</v>
      </c>
      <c r="M11" s="6"/>
    </row>
    <row r="12" spans="1:13" ht="30.75" customHeight="1">
      <c r="A12" s="5"/>
      <c r="B12" s="131" t="s">
        <v>11</v>
      </c>
      <c r="C12" s="131"/>
      <c r="D12" s="131"/>
      <c r="E12" s="10">
        <v>40</v>
      </c>
      <c r="F12" s="11">
        <f>E12/L12</f>
        <v>0.23255813953488372</v>
      </c>
      <c r="G12" s="12">
        <v>132</v>
      </c>
      <c r="H12" s="11">
        <f>G12/L12</f>
        <v>0.76744186046511631</v>
      </c>
      <c r="I12" s="13">
        <f>SUM(F12,H12)</f>
        <v>1</v>
      </c>
      <c r="J12" s="10">
        <v>0</v>
      </c>
      <c r="K12" s="14">
        <f>J12/L12</f>
        <v>0</v>
      </c>
      <c r="L12" s="15">
        <f>SUM(E12,G12,J12)</f>
        <v>172</v>
      </c>
      <c r="M12" s="6"/>
    </row>
    <row r="13" spans="1:13" ht="24.95" customHeight="1">
      <c r="A13" s="5"/>
      <c r="B13" s="131" t="s">
        <v>15</v>
      </c>
      <c r="C13" s="131"/>
      <c r="D13" s="131"/>
      <c r="E13" s="10">
        <v>40</v>
      </c>
      <c r="F13" s="11">
        <f>E13/L13</f>
        <v>0.23255813953488372</v>
      </c>
      <c r="G13" s="12">
        <v>131</v>
      </c>
      <c r="H13" s="14">
        <f>G13/L13</f>
        <v>0.76162790697674421</v>
      </c>
      <c r="I13" s="13">
        <f>SUM(F13,H13)</f>
        <v>0.9941860465116279</v>
      </c>
      <c r="J13" s="10">
        <v>1</v>
      </c>
      <c r="K13" s="14">
        <f>J13/L13</f>
        <v>5.8139534883720929E-3</v>
      </c>
      <c r="L13" s="15">
        <f>SUM(E13,G13,J13)</f>
        <v>172</v>
      </c>
      <c r="M13" s="6"/>
    </row>
    <row r="14" spans="1:13" ht="24.95" customHeight="1">
      <c r="A14" s="5"/>
      <c r="B14" s="117" t="s">
        <v>12</v>
      </c>
      <c r="C14" s="117"/>
      <c r="D14" s="117"/>
      <c r="E14" s="8">
        <f>SUM(E12+E13)</f>
        <v>80</v>
      </c>
      <c r="F14" s="11">
        <f>E14/L14</f>
        <v>0.23255813953488372</v>
      </c>
      <c r="G14" s="8">
        <f>SUM(G12+G13)</f>
        <v>263</v>
      </c>
      <c r="H14" s="16">
        <f>G14/L14</f>
        <v>0.76453488372093026</v>
      </c>
      <c r="I14" s="13">
        <f>SUM(F14,H14)</f>
        <v>0.99709302325581395</v>
      </c>
      <c r="J14" s="8">
        <f>SUM(J12:J13)</f>
        <v>1</v>
      </c>
      <c r="K14" s="16">
        <f>J14/L14</f>
        <v>2.9069767441860465E-3</v>
      </c>
      <c r="L14" s="15">
        <f>SUM(E14,G14,J14)</f>
        <v>344</v>
      </c>
      <c r="M14" s="6"/>
    </row>
    <row r="15" spans="1:13" ht="24.95" customHeight="1">
      <c r="A15" s="5"/>
      <c r="B15" s="118" t="s">
        <v>13</v>
      </c>
      <c r="C15" s="118"/>
      <c r="D15" s="118"/>
      <c r="E15" s="119">
        <f>I14</f>
        <v>0.99709302325581395</v>
      </c>
      <c r="F15" s="119"/>
      <c r="G15" s="119"/>
      <c r="H15" s="119"/>
      <c r="I15" s="119"/>
      <c r="J15" s="120">
        <f>K14</f>
        <v>2.9069767441860465E-3</v>
      </c>
      <c r="K15" s="120"/>
      <c r="L15" s="17">
        <f>SUM(E15:K15)</f>
        <v>1</v>
      </c>
      <c r="M15" s="6"/>
    </row>
    <row r="16" spans="1:13" ht="12" customHeight="1">
      <c r="A16" s="5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6"/>
    </row>
    <row r="17" spans="1:13" ht="24.95" customHeight="1">
      <c r="A17" s="5"/>
      <c r="B17" s="121" t="s">
        <v>16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6"/>
    </row>
    <row r="18" spans="1:13" ht="27" customHeight="1">
      <c r="A18" s="5"/>
      <c r="B18" s="130" t="s">
        <v>2</v>
      </c>
      <c r="C18" s="130"/>
      <c r="D18" s="130"/>
      <c r="E18" s="7" t="s">
        <v>3</v>
      </c>
      <c r="F18" s="7" t="s">
        <v>4</v>
      </c>
      <c r="G18" s="7" t="s">
        <v>5</v>
      </c>
      <c r="H18" s="7" t="s">
        <v>6</v>
      </c>
      <c r="I18" s="7" t="s">
        <v>7</v>
      </c>
      <c r="J18" s="7" t="s">
        <v>8</v>
      </c>
      <c r="K18" s="8" t="s">
        <v>9</v>
      </c>
      <c r="L18" s="9" t="s">
        <v>10</v>
      </c>
      <c r="M18" s="132"/>
    </row>
    <row r="19" spans="1:13" ht="24.95" customHeight="1">
      <c r="A19" s="5"/>
      <c r="B19" s="131" t="s">
        <v>17</v>
      </c>
      <c r="C19" s="131"/>
      <c r="D19" s="131"/>
      <c r="E19" s="10">
        <v>40</v>
      </c>
      <c r="F19" s="11">
        <f>E19/L19</f>
        <v>0.23391812865497075</v>
      </c>
      <c r="G19" s="12">
        <v>129</v>
      </c>
      <c r="H19" s="11">
        <f>G19/L19</f>
        <v>0.75438596491228072</v>
      </c>
      <c r="I19" s="13">
        <f>SUM(F19,H19)</f>
        <v>0.98830409356725146</v>
      </c>
      <c r="J19" s="10">
        <v>2</v>
      </c>
      <c r="K19" s="14">
        <f>J19/L19</f>
        <v>1.1695906432748537E-2</v>
      </c>
      <c r="L19" s="15">
        <f>SUM(E19,G19,J19)</f>
        <v>171</v>
      </c>
      <c r="M19" s="132"/>
    </row>
    <row r="20" spans="1:13" ht="24.95" customHeight="1">
      <c r="A20" s="5"/>
      <c r="B20" s="131" t="s">
        <v>18</v>
      </c>
      <c r="C20" s="131"/>
      <c r="D20" s="131"/>
      <c r="E20" s="10">
        <v>41</v>
      </c>
      <c r="F20" s="11">
        <f>E20/L20</f>
        <v>0.23976608187134502</v>
      </c>
      <c r="G20" s="12">
        <v>128</v>
      </c>
      <c r="H20" s="14">
        <f>G20/L20</f>
        <v>0.74853801169590639</v>
      </c>
      <c r="I20" s="13">
        <f>SUM(F20,H20)</f>
        <v>0.98830409356725135</v>
      </c>
      <c r="J20" s="10">
        <v>2</v>
      </c>
      <c r="K20" s="14">
        <f>J20/L20</f>
        <v>1.1695906432748537E-2</v>
      </c>
      <c r="L20" s="15">
        <f>SUM(E20,G20,J20)</f>
        <v>171</v>
      </c>
      <c r="M20" s="132"/>
    </row>
    <row r="21" spans="1:13" ht="24.95" customHeight="1">
      <c r="A21" s="5"/>
      <c r="B21" s="131" t="s">
        <v>15</v>
      </c>
      <c r="C21" s="131"/>
      <c r="D21" s="131"/>
      <c r="E21" s="10">
        <v>41</v>
      </c>
      <c r="F21" s="14">
        <f>E21/L21</f>
        <v>0.23837209302325582</v>
      </c>
      <c r="G21" s="12">
        <v>126</v>
      </c>
      <c r="H21" s="14">
        <f>G21/L21</f>
        <v>0.73255813953488369</v>
      </c>
      <c r="I21" s="13">
        <f>SUM(F21,H21)</f>
        <v>0.97093023255813948</v>
      </c>
      <c r="J21" s="10">
        <v>5</v>
      </c>
      <c r="K21" s="14">
        <f>J21/L21</f>
        <v>2.9069767441860465E-2</v>
      </c>
      <c r="L21" s="15">
        <f>SUM(E21,G21,J21)</f>
        <v>172</v>
      </c>
      <c r="M21" s="132"/>
    </row>
    <row r="22" spans="1:13" ht="24.95" customHeight="1">
      <c r="A22" s="5"/>
      <c r="B22" s="117" t="s">
        <v>12</v>
      </c>
      <c r="C22" s="117"/>
      <c r="D22" s="117"/>
      <c r="E22" s="8">
        <f>SUM(E19:E21)</f>
        <v>122</v>
      </c>
      <c r="F22" s="16">
        <f>E22/L22</f>
        <v>0.23735408560311283</v>
      </c>
      <c r="G22" s="8">
        <f>SUM(G19:G21)</f>
        <v>383</v>
      </c>
      <c r="H22" s="16">
        <f>G22/L22</f>
        <v>0.74513618677042803</v>
      </c>
      <c r="I22" s="13">
        <f>SUM(F22,H22)</f>
        <v>0.98249027237354092</v>
      </c>
      <c r="J22" s="8">
        <f>SUM(J19:J21)</f>
        <v>9</v>
      </c>
      <c r="K22" s="16">
        <f>J22/L22</f>
        <v>1.7509727626459144E-2</v>
      </c>
      <c r="L22" s="15">
        <f>SUM(E22,G22,J22)</f>
        <v>514</v>
      </c>
      <c r="M22" s="6"/>
    </row>
    <row r="23" spans="1:13" ht="24.95" customHeight="1">
      <c r="A23" s="5"/>
      <c r="B23" s="118" t="s">
        <v>13</v>
      </c>
      <c r="C23" s="118"/>
      <c r="D23" s="118"/>
      <c r="E23" s="119">
        <f>I22</f>
        <v>0.98249027237354092</v>
      </c>
      <c r="F23" s="119"/>
      <c r="G23" s="119"/>
      <c r="H23" s="119"/>
      <c r="I23" s="119"/>
      <c r="J23" s="120">
        <f>K22</f>
        <v>1.7509727626459144E-2</v>
      </c>
      <c r="K23" s="120"/>
      <c r="L23" s="17">
        <f>SUM(E23:K23)</f>
        <v>1</v>
      </c>
      <c r="M23" s="6"/>
    </row>
    <row r="24" spans="1:13" ht="12" customHeight="1">
      <c r="A24" s="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"/>
    </row>
    <row r="25" spans="1:13" ht="24.95" customHeight="1">
      <c r="A25" s="5"/>
      <c r="B25" s="121" t="s">
        <v>19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6"/>
    </row>
    <row r="26" spans="1:13" ht="28.5" customHeight="1">
      <c r="A26" s="5"/>
      <c r="B26" s="130" t="s">
        <v>2</v>
      </c>
      <c r="C26" s="130"/>
      <c r="D26" s="130"/>
      <c r="E26" s="7" t="s">
        <v>3</v>
      </c>
      <c r="F26" s="7" t="s">
        <v>4</v>
      </c>
      <c r="G26" s="7" t="s">
        <v>5</v>
      </c>
      <c r="H26" s="7" t="s">
        <v>6</v>
      </c>
      <c r="I26" s="7" t="s">
        <v>7</v>
      </c>
      <c r="J26" s="7" t="s">
        <v>8</v>
      </c>
      <c r="K26" s="8" t="s">
        <v>9</v>
      </c>
      <c r="L26" s="9" t="s">
        <v>10</v>
      </c>
      <c r="M26" s="6"/>
    </row>
    <row r="27" spans="1:13" ht="24.95" customHeight="1">
      <c r="A27" s="5"/>
      <c r="B27" s="131" t="s">
        <v>17</v>
      </c>
      <c r="C27" s="131"/>
      <c r="D27" s="131"/>
      <c r="E27" s="10">
        <v>40</v>
      </c>
      <c r="F27" s="11">
        <f>E27/L27</f>
        <v>0.23391812865497075</v>
      </c>
      <c r="G27" s="12">
        <v>129</v>
      </c>
      <c r="H27" s="11">
        <f>G27/L27</f>
        <v>0.75438596491228072</v>
      </c>
      <c r="I27" s="13">
        <f>SUM(F27,H27)</f>
        <v>0.98830409356725146</v>
      </c>
      <c r="J27" s="10">
        <v>2</v>
      </c>
      <c r="K27" s="14">
        <f>J27/L27</f>
        <v>1.1695906432748537E-2</v>
      </c>
      <c r="L27" s="15">
        <f>SUM(E27,G27,J27)</f>
        <v>171</v>
      </c>
      <c r="M27" s="6"/>
    </row>
    <row r="28" spans="1:13" ht="24.95" customHeight="1">
      <c r="A28" s="5"/>
      <c r="B28" s="131" t="s">
        <v>20</v>
      </c>
      <c r="C28" s="131"/>
      <c r="D28" s="131"/>
      <c r="E28" s="10">
        <v>40</v>
      </c>
      <c r="F28" s="11">
        <f>E28/L28</f>
        <v>0.23391812865497075</v>
      </c>
      <c r="G28" s="12">
        <v>129</v>
      </c>
      <c r="H28" s="14">
        <f>G28/L28</f>
        <v>0.75438596491228072</v>
      </c>
      <c r="I28" s="13">
        <f>SUM(F28,H28)</f>
        <v>0.98830409356725146</v>
      </c>
      <c r="J28" s="10">
        <v>2</v>
      </c>
      <c r="K28" s="14">
        <f>J28/L28</f>
        <v>1.1695906432748537E-2</v>
      </c>
      <c r="L28" s="15">
        <f>SUM(E28,G28,J28)</f>
        <v>171</v>
      </c>
      <c r="M28" s="6"/>
    </row>
    <row r="29" spans="1:13" ht="24.95" customHeight="1">
      <c r="A29" s="5"/>
      <c r="B29" s="131" t="s">
        <v>15</v>
      </c>
      <c r="C29" s="131"/>
      <c r="D29" s="131"/>
      <c r="E29" s="10">
        <v>40</v>
      </c>
      <c r="F29" s="14">
        <f>E29/L29</f>
        <v>0.23809523809523808</v>
      </c>
      <c r="G29" s="12">
        <v>121</v>
      </c>
      <c r="H29" s="14">
        <f>G29/L29</f>
        <v>0.72023809523809523</v>
      </c>
      <c r="I29" s="13">
        <f>SUM(F29,H29)</f>
        <v>0.95833333333333326</v>
      </c>
      <c r="J29" s="10">
        <v>7</v>
      </c>
      <c r="K29" s="14">
        <f>J29/L29</f>
        <v>4.1666666666666664E-2</v>
      </c>
      <c r="L29" s="15">
        <f>SUM(E29,G29,J29)</f>
        <v>168</v>
      </c>
      <c r="M29" s="6"/>
    </row>
    <row r="30" spans="1:13" ht="24.95" customHeight="1">
      <c r="A30" s="5"/>
      <c r="B30" s="117" t="s">
        <v>12</v>
      </c>
      <c r="C30" s="117"/>
      <c r="D30" s="117"/>
      <c r="E30" s="8">
        <f>SUM(E27:E29)</f>
        <v>120</v>
      </c>
      <c r="F30" s="16">
        <f>E30/L30</f>
        <v>0.23529411764705882</v>
      </c>
      <c r="G30" s="8">
        <f>SUM(G27:G29)</f>
        <v>379</v>
      </c>
      <c r="H30" s="16">
        <f>G30/L30</f>
        <v>0.74313725490196081</v>
      </c>
      <c r="I30" s="13">
        <f>SUM(F30,H30)</f>
        <v>0.97843137254901968</v>
      </c>
      <c r="J30" s="8">
        <f>SUM(J27:J29)</f>
        <v>11</v>
      </c>
      <c r="K30" s="16">
        <f>J30/L30</f>
        <v>2.1568627450980392E-2</v>
      </c>
      <c r="L30" s="15">
        <f>SUM(E30,G30,J30)</f>
        <v>510</v>
      </c>
      <c r="M30" s="6"/>
    </row>
    <row r="31" spans="1:13" ht="24.95" customHeight="1">
      <c r="A31" s="5"/>
      <c r="B31" s="118" t="s">
        <v>13</v>
      </c>
      <c r="C31" s="118"/>
      <c r="D31" s="118"/>
      <c r="E31" s="119">
        <f>I30</f>
        <v>0.97843137254901968</v>
      </c>
      <c r="F31" s="119"/>
      <c r="G31" s="119"/>
      <c r="H31" s="119"/>
      <c r="I31" s="119"/>
      <c r="J31" s="120">
        <f>K30</f>
        <v>2.1568627450980392E-2</v>
      </c>
      <c r="K31" s="120"/>
      <c r="L31" s="17">
        <f>SUM(E31:K31)</f>
        <v>1</v>
      </c>
      <c r="M31" s="6"/>
    </row>
    <row r="32" spans="1:13" ht="12" customHeight="1">
      <c r="A32" s="5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</row>
    <row r="33" spans="1:13" ht="24.95" customHeight="1">
      <c r="A33" s="5"/>
      <c r="B33" s="121" t="s">
        <v>21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6"/>
    </row>
    <row r="34" spans="1:13" ht="28.5" customHeight="1">
      <c r="A34" s="5"/>
      <c r="B34" s="130" t="s">
        <v>2</v>
      </c>
      <c r="C34" s="130"/>
      <c r="D34" s="130"/>
      <c r="E34" s="7" t="s">
        <v>3</v>
      </c>
      <c r="F34" s="7" t="s">
        <v>4</v>
      </c>
      <c r="G34" s="7" t="s">
        <v>5</v>
      </c>
      <c r="H34" s="7" t="s">
        <v>6</v>
      </c>
      <c r="I34" s="7" t="s">
        <v>7</v>
      </c>
      <c r="J34" s="7" t="s">
        <v>8</v>
      </c>
      <c r="K34" s="8" t="s">
        <v>9</v>
      </c>
      <c r="L34" s="9" t="s">
        <v>10</v>
      </c>
      <c r="M34" s="6"/>
    </row>
    <row r="35" spans="1:13" ht="24.95" customHeight="1">
      <c r="A35" s="5"/>
      <c r="B35" s="131" t="s">
        <v>17</v>
      </c>
      <c r="C35" s="131"/>
      <c r="D35" s="131"/>
      <c r="E35" s="10"/>
      <c r="F35" s="11" t="e">
        <f>E35/L35</f>
        <v>#DIV/0!</v>
      </c>
      <c r="G35" s="12"/>
      <c r="H35" s="11" t="e">
        <f>G35/L35</f>
        <v>#DIV/0!</v>
      </c>
      <c r="I35" s="13" t="e">
        <f>SUM(F35,H35)</f>
        <v>#DIV/0!</v>
      </c>
      <c r="J35" s="10"/>
      <c r="K35" s="14" t="e">
        <f>J35/L35</f>
        <v>#DIV/0!</v>
      </c>
      <c r="L35" s="15">
        <f>SUM(E35,G35,J35)</f>
        <v>0</v>
      </c>
      <c r="M35" s="6"/>
    </row>
    <row r="36" spans="1:13" ht="24.95" customHeight="1">
      <c r="A36" s="5"/>
      <c r="B36" s="131" t="s">
        <v>20</v>
      </c>
      <c r="C36" s="131"/>
      <c r="D36" s="131"/>
      <c r="E36" s="10"/>
      <c r="F36" s="11" t="e">
        <f>E36/L36</f>
        <v>#DIV/0!</v>
      </c>
      <c r="G36" s="12"/>
      <c r="H36" s="14" t="e">
        <f>G36/L36</f>
        <v>#DIV/0!</v>
      </c>
      <c r="I36" s="13" t="e">
        <f>SUM(F36,H36)</f>
        <v>#DIV/0!</v>
      </c>
      <c r="J36" s="10"/>
      <c r="K36" s="14" t="e">
        <f>J36/L36</f>
        <v>#DIV/0!</v>
      </c>
      <c r="L36" s="15">
        <f>SUM(E36,G36,J36)</f>
        <v>0</v>
      </c>
      <c r="M36" s="6"/>
    </row>
    <row r="37" spans="1:13" ht="24.95" customHeight="1">
      <c r="A37" s="5"/>
      <c r="B37" s="117" t="s">
        <v>12</v>
      </c>
      <c r="C37" s="117"/>
      <c r="D37" s="117"/>
      <c r="E37" s="8">
        <f>SUM(E35:E36)</f>
        <v>0</v>
      </c>
      <c r="F37" s="11" t="e">
        <f>E37/L37</f>
        <v>#DIV/0!</v>
      </c>
      <c r="G37" s="8">
        <f>SUM(G35:G36)</f>
        <v>0</v>
      </c>
      <c r="H37" s="16" t="e">
        <f>G37/L37</f>
        <v>#DIV/0!</v>
      </c>
      <c r="I37" s="13" t="e">
        <f>SUM(F37,H37)</f>
        <v>#DIV/0!</v>
      </c>
      <c r="J37" s="8">
        <f>SUM(J35:J36)</f>
        <v>0</v>
      </c>
      <c r="K37" s="16" t="e">
        <f>J37/L37</f>
        <v>#DIV/0!</v>
      </c>
      <c r="L37" s="15">
        <f>SUM(E37,G37,J37)</f>
        <v>0</v>
      </c>
      <c r="M37" s="6"/>
    </row>
    <row r="38" spans="1:13" ht="24.95" customHeight="1">
      <c r="A38" s="5"/>
      <c r="B38" s="118" t="s">
        <v>13</v>
      </c>
      <c r="C38" s="118"/>
      <c r="D38" s="118"/>
      <c r="E38" s="119" t="e">
        <f>I37</f>
        <v>#DIV/0!</v>
      </c>
      <c r="F38" s="119"/>
      <c r="G38" s="119"/>
      <c r="H38" s="119"/>
      <c r="I38" s="119"/>
      <c r="J38" s="120" t="e">
        <f>K37</f>
        <v>#DIV/0!</v>
      </c>
      <c r="K38" s="120"/>
      <c r="L38" s="17" t="e">
        <f>SUM(E38:K38)</f>
        <v>#DIV/0!</v>
      </c>
      <c r="M38" s="6"/>
    </row>
    <row r="39" spans="1:13" ht="11.25" customHeight="1">
      <c r="A39" s="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6"/>
    </row>
    <row r="40" spans="1:13" ht="24.95" customHeight="1">
      <c r="A40" s="5"/>
      <c r="B40" s="121" t="s">
        <v>22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6"/>
    </row>
    <row r="41" spans="1:13" ht="27" customHeight="1">
      <c r="A41" s="5"/>
      <c r="B41" s="130" t="s">
        <v>2</v>
      </c>
      <c r="C41" s="130"/>
      <c r="D41" s="130"/>
      <c r="E41" s="7" t="s">
        <v>3</v>
      </c>
      <c r="F41" s="7" t="s">
        <v>4</v>
      </c>
      <c r="G41" s="7" t="s">
        <v>5</v>
      </c>
      <c r="H41" s="7" t="s">
        <v>6</v>
      </c>
      <c r="I41" s="7" t="s">
        <v>7</v>
      </c>
      <c r="J41" s="7" t="s">
        <v>8</v>
      </c>
      <c r="K41" s="8" t="s">
        <v>9</v>
      </c>
      <c r="L41" s="9" t="s">
        <v>10</v>
      </c>
      <c r="M41" s="6"/>
    </row>
    <row r="42" spans="1:13" ht="24.95" customHeight="1">
      <c r="A42" s="5"/>
      <c r="B42" s="131" t="s">
        <v>17</v>
      </c>
      <c r="C42" s="131"/>
      <c r="D42" s="131"/>
      <c r="E42" s="10">
        <v>4</v>
      </c>
      <c r="F42" s="11">
        <f>E42/L42</f>
        <v>0.8</v>
      </c>
      <c r="G42" s="12">
        <v>1</v>
      </c>
      <c r="H42" s="11">
        <f>G42/L42</f>
        <v>0.2</v>
      </c>
      <c r="I42" s="13">
        <f>SUM(F42,H42)</f>
        <v>1</v>
      </c>
      <c r="J42" s="10">
        <v>0</v>
      </c>
      <c r="K42" s="14">
        <f>J42/L42</f>
        <v>0</v>
      </c>
      <c r="L42" s="15">
        <f>SUM(E42,G42,J42)</f>
        <v>5</v>
      </c>
      <c r="M42" s="6"/>
    </row>
    <row r="43" spans="1:13" ht="24.95" customHeight="1">
      <c r="A43" s="5"/>
      <c r="B43" s="131" t="s">
        <v>20</v>
      </c>
      <c r="C43" s="131"/>
      <c r="D43" s="131"/>
      <c r="E43" s="10">
        <v>5</v>
      </c>
      <c r="F43" s="11">
        <f>E43/L43</f>
        <v>0.83333333333333337</v>
      </c>
      <c r="G43" s="12">
        <v>1</v>
      </c>
      <c r="H43" s="14">
        <f>G43/L43</f>
        <v>0.16666666666666666</v>
      </c>
      <c r="I43" s="13">
        <f>SUM(F43,H43)</f>
        <v>1</v>
      </c>
      <c r="J43" s="10"/>
      <c r="K43" s="14">
        <f>J43/L43</f>
        <v>0</v>
      </c>
      <c r="L43" s="15">
        <f>SUM(E43,G43,J43)</f>
        <v>6</v>
      </c>
      <c r="M43" s="6"/>
    </row>
    <row r="44" spans="1:13" ht="24.95" customHeight="1">
      <c r="A44" s="5"/>
      <c r="B44" s="117" t="s">
        <v>12</v>
      </c>
      <c r="C44" s="117"/>
      <c r="D44" s="117"/>
      <c r="E44" s="8">
        <f>SUM(E42:E43)</f>
        <v>9</v>
      </c>
      <c r="F44" s="11">
        <f>E44/L44</f>
        <v>0.81818181818181823</v>
      </c>
      <c r="G44" s="8">
        <f>SUM(G42:G43)</f>
        <v>2</v>
      </c>
      <c r="H44" s="16">
        <f>G44/L44</f>
        <v>0.18181818181818182</v>
      </c>
      <c r="I44" s="13">
        <f>SUM(F44,H44)</f>
        <v>1</v>
      </c>
      <c r="J44" s="8">
        <f>SUM(J42:J43)</f>
        <v>0</v>
      </c>
      <c r="K44" s="16">
        <f>J44/L44</f>
        <v>0</v>
      </c>
      <c r="L44" s="15">
        <f>SUM(E44,G44,J44)</f>
        <v>11</v>
      </c>
      <c r="M44" s="6"/>
    </row>
    <row r="45" spans="1:13" ht="24.95" customHeight="1">
      <c r="A45" s="5"/>
      <c r="B45" s="118" t="s">
        <v>13</v>
      </c>
      <c r="C45" s="118"/>
      <c r="D45" s="118"/>
      <c r="E45" s="119">
        <f>I44</f>
        <v>1</v>
      </c>
      <c r="F45" s="119"/>
      <c r="G45" s="119"/>
      <c r="H45" s="119"/>
      <c r="I45" s="119"/>
      <c r="J45" s="120">
        <f>K44</f>
        <v>0</v>
      </c>
      <c r="K45" s="120"/>
      <c r="L45" s="17">
        <f>SUM(E45:K45)</f>
        <v>1</v>
      </c>
      <c r="M45" s="6"/>
    </row>
    <row r="46" spans="1:13" ht="10.5" customHeight="1">
      <c r="A46" s="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6"/>
    </row>
    <row r="47" spans="1:13" ht="24.95" customHeight="1">
      <c r="A47" s="5"/>
      <c r="B47" s="121" t="s">
        <v>23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6"/>
    </row>
    <row r="48" spans="1:13" ht="27.75" customHeight="1">
      <c r="A48" s="5"/>
      <c r="B48" s="130" t="s">
        <v>2</v>
      </c>
      <c r="C48" s="130"/>
      <c r="D48" s="130"/>
      <c r="E48" s="7" t="s">
        <v>3</v>
      </c>
      <c r="F48" s="7" t="s">
        <v>4</v>
      </c>
      <c r="G48" s="7" t="s">
        <v>5</v>
      </c>
      <c r="H48" s="7" t="s">
        <v>6</v>
      </c>
      <c r="I48" s="7" t="s">
        <v>7</v>
      </c>
      <c r="J48" s="7" t="s">
        <v>8</v>
      </c>
      <c r="K48" s="8" t="s">
        <v>9</v>
      </c>
      <c r="L48" s="9" t="s">
        <v>10</v>
      </c>
      <c r="M48" s="6"/>
    </row>
    <row r="49" spans="1:13" ht="24.95" customHeight="1">
      <c r="A49" s="5"/>
      <c r="B49" s="131" t="s">
        <v>17</v>
      </c>
      <c r="C49" s="131"/>
      <c r="D49" s="131"/>
      <c r="E49" s="10"/>
      <c r="F49" s="11" t="e">
        <f>E49/L49</f>
        <v>#DIV/0!</v>
      </c>
      <c r="G49" s="12">
        <v>0</v>
      </c>
      <c r="H49" s="11" t="e">
        <f>G49/L49</f>
        <v>#DIV/0!</v>
      </c>
      <c r="I49" s="13" t="e">
        <f>SUM(F49,H49)</f>
        <v>#DIV/0!</v>
      </c>
      <c r="J49" s="10"/>
      <c r="K49" s="14" t="e">
        <f>J49/L49</f>
        <v>#DIV/0!</v>
      </c>
      <c r="L49" s="15">
        <f>SUM(E49,G49,J49)</f>
        <v>0</v>
      </c>
      <c r="M49" s="6"/>
    </row>
    <row r="50" spans="1:13" ht="24.95" customHeight="1">
      <c r="A50" s="5"/>
      <c r="B50" s="131" t="s">
        <v>20</v>
      </c>
      <c r="C50" s="131"/>
      <c r="D50" s="131"/>
      <c r="E50" s="10"/>
      <c r="F50" s="11" t="e">
        <f>E50/L50</f>
        <v>#DIV/0!</v>
      </c>
      <c r="G50" s="12">
        <v>0</v>
      </c>
      <c r="H50" s="14" t="e">
        <f>G50/L50</f>
        <v>#DIV/0!</v>
      </c>
      <c r="I50" s="13" t="e">
        <f>SUM(F50,H50)</f>
        <v>#DIV/0!</v>
      </c>
      <c r="J50" s="10"/>
      <c r="K50" s="14" t="e">
        <f>J50/L50</f>
        <v>#DIV/0!</v>
      </c>
      <c r="L50" s="15">
        <f>SUM(E50,G50,J50)</f>
        <v>0</v>
      </c>
      <c r="M50" s="6"/>
    </row>
    <row r="51" spans="1:13" ht="24.95" customHeight="1">
      <c r="A51" s="5"/>
      <c r="B51" s="117" t="s">
        <v>12</v>
      </c>
      <c r="C51" s="117"/>
      <c r="D51" s="117"/>
      <c r="E51" s="8">
        <f>SUM(E49:E50)</f>
        <v>0</v>
      </c>
      <c r="F51" s="11" t="e">
        <f>E51/L51</f>
        <v>#DIV/0!</v>
      </c>
      <c r="G51" s="8">
        <f>SUM(G49:G50)</f>
        <v>0</v>
      </c>
      <c r="H51" s="16" t="e">
        <f>G51/L51</f>
        <v>#DIV/0!</v>
      </c>
      <c r="I51" s="13" t="e">
        <f>SUM(F51,H51)</f>
        <v>#DIV/0!</v>
      </c>
      <c r="J51" s="8">
        <f>SUM(J49:J50)</f>
        <v>0</v>
      </c>
      <c r="K51" s="16" t="e">
        <f>J51/L51</f>
        <v>#DIV/0!</v>
      </c>
      <c r="L51" s="15">
        <f>SUM(E51,G51,J51)</f>
        <v>0</v>
      </c>
      <c r="M51" s="6"/>
    </row>
    <row r="52" spans="1:13" ht="24.95" customHeight="1">
      <c r="A52" s="5"/>
      <c r="B52" s="118" t="s">
        <v>13</v>
      </c>
      <c r="C52" s="118"/>
      <c r="D52" s="118"/>
      <c r="E52" s="119" t="e">
        <f>I51</f>
        <v>#DIV/0!</v>
      </c>
      <c r="F52" s="119"/>
      <c r="G52" s="119"/>
      <c r="H52" s="119"/>
      <c r="I52" s="119"/>
      <c r="J52" s="120" t="e">
        <f>K51</f>
        <v>#DIV/0!</v>
      </c>
      <c r="K52" s="120"/>
      <c r="L52" s="17" t="e">
        <f>SUM(E52:K52)</f>
        <v>#DIV/0!</v>
      </c>
      <c r="M52" s="6"/>
    </row>
    <row r="53" spans="1:13" ht="9.75" customHeight="1">
      <c r="A53" s="5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6"/>
    </row>
    <row r="54" spans="1:13" ht="24.95" customHeight="1">
      <c r="A54" s="5"/>
      <c r="B54" s="121" t="s">
        <v>24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6"/>
    </row>
    <row r="55" spans="1:13" ht="27" customHeight="1">
      <c r="A55" s="5"/>
      <c r="B55" s="130" t="s">
        <v>2</v>
      </c>
      <c r="C55" s="130"/>
      <c r="D55" s="130"/>
      <c r="E55" s="7" t="s">
        <v>3</v>
      </c>
      <c r="F55" s="7" t="s">
        <v>4</v>
      </c>
      <c r="G55" s="7" t="s">
        <v>5</v>
      </c>
      <c r="H55" s="7" t="s">
        <v>6</v>
      </c>
      <c r="I55" s="7" t="s">
        <v>7</v>
      </c>
      <c r="J55" s="7" t="s">
        <v>8</v>
      </c>
      <c r="K55" s="8" t="s">
        <v>9</v>
      </c>
      <c r="L55" s="9" t="s">
        <v>10</v>
      </c>
      <c r="M55" s="6"/>
    </row>
    <row r="56" spans="1:13" ht="32.25" customHeight="1">
      <c r="A56" s="5"/>
      <c r="B56" s="131" t="s">
        <v>11</v>
      </c>
      <c r="C56" s="131"/>
      <c r="D56" s="131"/>
      <c r="E56" s="10">
        <v>9</v>
      </c>
      <c r="F56" s="11">
        <f>E56/L56</f>
        <v>0.81818181818181823</v>
      </c>
      <c r="G56" s="12">
        <v>2</v>
      </c>
      <c r="H56" s="11">
        <v>0</v>
      </c>
      <c r="I56" s="13">
        <f>SUM(F56,H56)</f>
        <v>0.81818181818181823</v>
      </c>
      <c r="J56" s="10">
        <v>0</v>
      </c>
      <c r="K56" s="14">
        <f>J56/L56</f>
        <v>0</v>
      </c>
      <c r="L56" s="15">
        <f>SUM(E56,G56,J56)</f>
        <v>11</v>
      </c>
      <c r="M56" s="6"/>
    </row>
    <row r="57" spans="1:13" ht="24.95" customHeight="1">
      <c r="A57" s="5"/>
      <c r="B57" s="131" t="s">
        <v>15</v>
      </c>
      <c r="C57" s="131"/>
      <c r="D57" s="131"/>
      <c r="E57" s="10">
        <v>9</v>
      </c>
      <c r="F57" s="11">
        <f>E57/L57</f>
        <v>0.81818181818181823</v>
      </c>
      <c r="G57" s="12">
        <v>2</v>
      </c>
      <c r="H57" s="14">
        <f>G57/L57</f>
        <v>0.18181818181818182</v>
      </c>
      <c r="I57" s="13">
        <f>SUM(F57,H57)</f>
        <v>1</v>
      </c>
      <c r="J57" s="10">
        <v>0</v>
      </c>
      <c r="K57" s="14">
        <f>J57/L57</f>
        <v>0</v>
      </c>
      <c r="L57" s="15">
        <f>SUM(E57,G57,J57)</f>
        <v>11</v>
      </c>
      <c r="M57" s="6"/>
    </row>
    <row r="58" spans="1:13" ht="24.95" customHeight="1">
      <c r="A58" s="5"/>
      <c r="B58" s="117" t="s">
        <v>12</v>
      </c>
      <c r="C58" s="117"/>
      <c r="D58" s="117"/>
      <c r="E58" s="8">
        <f>SUM(E56:E57)</f>
        <v>18</v>
      </c>
      <c r="F58" s="11">
        <f>E58/L58</f>
        <v>0.81818181818181823</v>
      </c>
      <c r="G58" s="8">
        <f>SUM(G56:G57)</f>
        <v>4</v>
      </c>
      <c r="H58" s="16">
        <f>G58/L58</f>
        <v>0.18181818181818182</v>
      </c>
      <c r="I58" s="13">
        <f>SUM(F58,H58)</f>
        <v>1</v>
      </c>
      <c r="J58" s="8">
        <f>SUM(J56:J57)</f>
        <v>0</v>
      </c>
      <c r="K58" s="16">
        <f>J58/L58</f>
        <v>0</v>
      </c>
      <c r="L58" s="15">
        <f>SUM(E58,G58,J58)</f>
        <v>22</v>
      </c>
      <c r="M58" s="6"/>
    </row>
    <row r="59" spans="1:13" ht="24.95" customHeight="1">
      <c r="A59" s="5"/>
      <c r="B59" s="118" t="s">
        <v>13</v>
      </c>
      <c r="C59" s="118"/>
      <c r="D59" s="118"/>
      <c r="E59" s="119">
        <f>I58</f>
        <v>1</v>
      </c>
      <c r="F59" s="119"/>
      <c r="G59" s="119"/>
      <c r="H59" s="119"/>
      <c r="I59" s="119"/>
      <c r="J59" s="120">
        <f>K58</f>
        <v>0</v>
      </c>
      <c r="K59" s="120"/>
      <c r="L59" s="17">
        <f>SUM(E59:K59)</f>
        <v>1</v>
      </c>
      <c r="M59" s="6"/>
    </row>
    <row r="60" spans="1:13" ht="9.75" customHeight="1">
      <c r="A60" s="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6"/>
    </row>
    <row r="61" spans="1:13" ht="24.95" customHeight="1">
      <c r="A61" s="5"/>
      <c r="B61" s="121" t="s">
        <v>25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6"/>
    </row>
    <row r="62" spans="1:13" ht="24.95" customHeight="1">
      <c r="A62" s="5"/>
      <c r="B62" s="130" t="s">
        <v>2</v>
      </c>
      <c r="C62" s="130"/>
      <c r="D62" s="130"/>
      <c r="E62" s="7" t="s">
        <v>3</v>
      </c>
      <c r="F62" s="7" t="s">
        <v>4</v>
      </c>
      <c r="G62" s="7" t="s">
        <v>5</v>
      </c>
      <c r="H62" s="7" t="s">
        <v>6</v>
      </c>
      <c r="I62" s="7" t="s">
        <v>7</v>
      </c>
      <c r="J62" s="7" t="s">
        <v>8</v>
      </c>
      <c r="K62" s="8" t="s">
        <v>9</v>
      </c>
      <c r="L62" s="9" t="s">
        <v>10</v>
      </c>
      <c r="M62" s="6"/>
    </row>
    <row r="63" spans="1:13" ht="24.95" customHeight="1">
      <c r="A63" s="5"/>
      <c r="B63" s="131" t="s">
        <v>17</v>
      </c>
      <c r="C63" s="131"/>
      <c r="D63" s="131"/>
      <c r="E63" s="10">
        <v>9</v>
      </c>
      <c r="F63" s="11">
        <f>E63/L63</f>
        <v>0.36</v>
      </c>
      <c r="G63" s="12">
        <v>16</v>
      </c>
      <c r="H63" s="11">
        <f>G63/L63</f>
        <v>0.64</v>
      </c>
      <c r="I63" s="13">
        <f>SUM(F63,H63)</f>
        <v>1</v>
      </c>
      <c r="J63" s="10">
        <v>0</v>
      </c>
      <c r="K63" s="14">
        <f>J63/L63</f>
        <v>0</v>
      </c>
      <c r="L63" s="15">
        <f>SUM(E63,G63,J63)</f>
        <v>25</v>
      </c>
      <c r="M63" s="6"/>
    </row>
    <row r="64" spans="1:13" ht="24.95" customHeight="1">
      <c r="A64" s="5"/>
      <c r="B64" s="131" t="s">
        <v>15</v>
      </c>
      <c r="C64" s="131"/>
      <c r="D64" s="131"/>
      <c r="E64" s="10">
        <v>9</v>
      </c>
      <c r="F64" s="11">
        <f>E64/L64</f>
        <v>0.36</v>
      </c>
      <c r="G64" s="12">
        <v>14</v>
      </c>
      <c r="H64" s="14">
        <f>G64/L64</f>
        <v>0.56000000000000005</v>
      </c>
      <c r="I64" s="13">
        <f>SUM(F64,H64)</f>
        <v>0.92</v>
      </c>
      <c r="J64" s="10">
        <v>2</v>
      </c>
      <c r="K64" s="14">
        <f>J64/L64</f>
        <v>0.08</v>
      </c>
      <c r="L64" s="15">
        <f>SUM(E64,G64,J64)</f>
        <v>25</v>
      </c>
      <c r="M64" s="6"/>
    </row>
    <row r="65" spans="1:13" ht="24.95" customHeight="1">
      <c r="A65" s="5"/>
      <c r="B65" s="131" t="s">
        <v>26</v>
      </c>
      <c r="C65" s="131"/>
      <c r="D65" s="131"/>
      <c r="E65" s="10">
        <v>9</v>
      </c>
      <c r="F65" s="11">
        <f>E65/L65</f>
        <v>0.36</v>
      </c>
      <c r="G65" s="12">
        <v>14</v>
      </c>
      <c r="H65" s="14">
        <f>G65/L65</f>
        <v>0.56000000000000005</v>
      </c>
      <c r="I65" s="13">
        <f>SUM(F65,H65)</f>
        <v>0.92</v>
      </c>
      <c r="J65" s="10">
        <v>2</v>
      </c>
      <c r="K65" s="14">
        <f>J65/L65</f>
        <v>0.08</v>
      </c>
      <c r="L65" s="15">
        <f>SUM(E65,G65,J65)</f>
        <v>25</v>
      </c>
      <c r="M65" s="6"/>
    </row>
    <row r="66" spans="1:13" ht="24.95" customHeight="1">
      <c r="A66" s="5"/>
      <c r="B66" s="117" t="s">
        <v>12</v>
      </c>
      <c r="C66" s="117"/>
      <c r="D66" s="117"/>
      <c r="E66" s="8">
        <f>SUM(E63:E65)</f>
        <v>27</v>
      </c>
      <c r="F66" s="11">
        <f>E66/L66</f>
        <v>0.36</v>
      </c>
      <c r="G66" s="8">
        <f>SUM(G63:G65)</f>
        <v>44</v>
      </c>
      <c r="H66" s="16">
        <f>G66/L66</f>
        <v>0.58666666666666667</v>
      </c>
      <c r="I66" s="13">
        <f>SUM(F66,H66)</f>
        <v>0.94666666666666666</v>
      </c>
      <c r="J66" s="8">
        <f>SUM(J63:J65)</f>
        <v>4</v>
      </c>
      <c r="K66" s="16">
        <f>J66/L66</f>
        <v>5.3333333333333337E-2</v>
      </c>
      <c r="L66" s="15">
        <f>SUM(E66,G66,J66)</f>
        <v>75</v>
      </c>
      <c r="M66" s="6"/>
    </row>
    <row r="67" spans="1:13" ht="24.95" customHeight="1">
      <c r="A67" s="5"/>
      <c r="B67" s="118" t="s">
        <v>13</v>
      </c>
      <c r="C67" s="118"/>
      <c r="D67" s="118"/>
      <c r="E67" s="119">
        <f>I66</f>
        <v>0.94666666666666666</v>
      </c>
      <c r="F67" s="119"/>
      <c r="G67" s="119"/>
      <c r="H67" s="119"/>
      <c r="I67" s="119"/>
      <c r="J67" s="120">
        <f>K66</f>
        <v>5.3333333333333337E-2</v>
      </c>
      <c r="K67" s="120"/>
      <c r="L67" s="17">
        <f>SUM(E67:K67)</f>
        <v>1</v>
      </c>
      <c r="M67" s="6"/>
    </row>
    <row r="68" spans="1:13" ht="12.75" customHeight="1">
      <c r="A68" s="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6"/>
    </row>
    <row r="69" spans="1:13" ht="24.95" customHeight="1">
      <c r="A69" s="5"/>
      <c r="B69" s="121" t="s">
        <v>27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6"/>
    </row>
    <row r="70" spans="1:13" ht="27.75" customHeight="1">
      <c r="A70" s="5"/>
      <c r="B70" s="130" t="s">
        <v>2</v>
      </c>
      <c r="C70" s="130"/>
      <c r="D70" s="130"/>
      <c r="E70" s="7" t="s">
        <v>3</v>
      </c>
      <c r="F70" s="7" t="s">
        <v>4</v>
      </c>
      <c r="G70" s="7" t="s">
        <v>5</v>
      </c>
      <c r="H70" s="7" t="s">
        <v>6</v>
      </c>
      <c r="I70" s="7" t="s">
        <v>7</v>
      </c>
      <c r="J70" s="7" t="s">
        <v>8</v>
      </c>
      <c r="K70" s="8" t="s">
        <v>9</v>
      </c>
      <c r="L70" s="9" t="s">
        <v>10</v>
      </c>
      <c r="M70" s="6"/>
    </row>
    <row r="71" spans="1:13" ht="24.95" customHeight="1">
      <c r="A71" s="5"/>
      <c r="B71" s="131" t="s">
        <v>28</v>
      </c>
      <c r="C71" s="131"/>
      <c r="D71" s="131"/>
      <c r="E71" s="10">
        <v>7</v>
      </c>
      <c r="F71" s="11">
        <f t="shared" ref="F71:F81" si="0">E71/L71</f>
        <v>0.7</v>
      </c>
      <c r="G71" s="12">
        <v>3</v>
      </c>
      <c r="H71" s="11">
        <f t="shared" ref="H71:H81" si="1">G71/L71</f>
        <v>0.3</v>
      </c>
      <c r="I71" s="13">
        <f t="shared" ref="I71:I81" si="2">SUM(F71,H71)</f>
        <v>1</v>
      </c>
      <c r="J71" s="10">
        <v>0</v>
      </c>
      <c r="K71" s="14">
        <f t="shared" ref="K71:K81" si="3">J71/L71</f>
        <v>0</v>
      </c>
      <c r="L71" s="15">
        <f t="shared" ref="L71:L81" si="4">SUM(E71,G71,J71)</f>
        <v>10</v>
      </c>
      <c r="M71" s="6"/>
    </row>
    <row r="72" spans="1:13" ht="24.95" customHeight="1">
      <c r="A72" s="5"/>
      <c r="B72" s="131" t="s">
        <v>29</v>
      </c>
      <c r="C72" s="131"/>
      <c r="D72" s="131"/>
      <c r="E72" s="10">
        <v>7</v>
      </c>
      <c r="F72" s="11">
        <f t="shared" si="0"/>
        <v>0.77777777777777779</v>
      </c>
      <c r="G72" s="12">
        <v>2</v>
      </c>
      <c r="H72" s="11">
        <f t="shared" si="1"/>
        <v>0.22222222222222221</v>
      </c>
      <c r="I72" s="13">
        <f t="shared" si="2"/>
        <v>1</v>
      </c>
      <c r="J72" s="10">
        <v>0</v>
      </c>
      <c r="K72" s="14">
        <f t="shared" si="3"/>
        <v>0</v>
      </c>
      <c r="L72" s="15">
        <f t="shared" si="4"/>
        <v>9</v>
      </c>
      <c r="M72" s="6"/>
    </row>
    <row r="73" spans="1:13" ht="24.95" customHeight="1">
      <c r="A73" s="5"/>
      <c r="B73" s="131" t="s">
        <v>30</v>
      </c>
      <c r="C73" s="131"/>
      <c r="D73" s="131"/>
      <c r="E73" s="10">
        <v>7</v>
      </c>
      <c r="F73" s="11">
        <f t="shared" si="0"/>
        <v>0.77777777777777779</v>
      </c>
      <c r="G73" s="12">
        <v>2</v>
      </c>
      <c r="H73" s="11">
        <f t="shared" si="1"/>
        <v>0.22222222222222221</v>
      </c>
      <c r="I73" s="13">
        <f t="shared" si="2"/>
        <v>1</v>
      </c>
      <c r="J73" s="10">
        <v>0</v>
      </c>
      <c r="K73" s="14">
        <f t="shared" si="3"/>
        <v>0</v>
      </c>
      <c r="L73" s="15">
        <f t="shared" si="4"/>
        <v>9</v>
      </c>
      <c r="M73" s="6"/>
    </row>
    <row r="74" spans="1:13" ht="24.95" customHeight="1">
      <c r="A74" s="5"/>
      <c r="B74" s="131" t="s">
        <v>31</v>
      </c>
      <c r="C74" s="131"/>
      <c r="D74" s="131"/>
      <c r="E74" s="10">
        <v>12</v>
      </c>
      <c r="F74" s="11">
        <f t="shared" si="0"/>
        <v>0.75</v>
      </c>
      <c r="G74" s="12">
        <v>4</v>
      </c>
      <c r="H74" s="11">
        <f t="shared" si="1"/>
        <v>0.25</v>
      </c>
      <c r="I74" s="13">
        <f t="shared" si="2"/>
        <v>1</v>
      </c>
      <c r="J74" s="10">
        <v>0</v>
      </c>
      <c r="K74" s="14">
        <f t="shared" si="3"/>
        <v>0</v>
      </c>
      <c r="L74" s="15">
        <f t="shared" si="4"/>
        <v>16</v>
      </c>
      <c r="M74" s="6"/>
    </row>
    <row r="75" spans="1:13" ht="24.95" customHeight="1">
      <c r="A75" s="5"/>
      <c r="B75" s="131" t="s">
        <v>32</v>
      </c>
      <c r="C75" s="131"/>
      <c r="D75" s="131"/>
      <c r="E75" s="10">
        <v>7</v>
      </c>
      <c r="F75" s="11">
        <f t="shared" si="0"/>
        <v>0.875</v>
      </c>
      <c r="G75" s="12">
        <v>1</v>
      </c>
      <c r="H75" s="11">
        <f t="shared" si="1"/>
        <v>0.125</v>
      </c>
      <c r="I75" s="13">
        <f t="shared" si="2"/>
        <v>1</v>
      </c>
      <c r="J75" s="10">
        <v>0</v>
      </c>
      <c r="K75" s="14">
        <f t="shared" si="3"/>
        <v>0</v>
      </c>
      <c r="L75" s="15">
        <f t="shared" si="4"/>
        <v>8</v>
      </c>
      <c r="M75" s="6"/>
    </row>
    <row r="76" spans="1:13" ht="24.95" customHeight="1">
      <c r="A76" s="5"/>
      <c r="B76" s="131" t="s">
        <v>33</v>
      </c>
      <c r="C76" s="131"/>
      <c r="D76" s="131"/>
      <c r="E76" s="10">
        <v>9</v>
      </c>
      <c r="F76" s="11">
        <f t="shared" si="0"/>
        <v>0.81818181818181823</v>
      </c>
      <c r="G76" s="12">
        <v>2</v>
      </c>
      <c r="H76" s="11">
        <f t="shared" si="1"/>
        <v>0.18181818181818182</v>
      </c>
      <c r="I76" s="13">
        <f t="shared" si="2"/>
        <v>1</v>
      </c>
      <c r="J76" s="10">
        <v>0</v>
      </c>
      <c r="K76" s="14">
        <f t="shared" si="3"/>
        <v>0</v>
      </c>
      <c r="L76" s="15">
        <f t="shared" si="4"/>
        <v>11</v>
      </c>
      <c r="M76" s="6"/>
    </row>
    <row r="77" spans="1:13" ht="24.95" customHeight="1">
      <c r="A77" s="5"/>
      <c r="B77" s="131" t="s">
        <v>54</v>
      </c>
      <c r="C77" s="131"/>
      <c r="D77" s="131"/>
      <c r="E77" s="10">
        <v>6</v>
      </c>
      <c r="F77" s="11">
        <f t="shared" si="0"/>
        <v>0.8571428571428571</v>
      </c>
      <c r="G77" s="12">
        <v>1</v>
      </c>
      <c r="H77" s="11">
        <f t="shared" si="1"/>
        <v>0.14285714285714285</v>
      </c>
      <c r="I77" s="13">
        <f t="shared" si="2"/>
        <v>1</v>
      </c>
      <c r="J77" s="10">
        <v>0</v>
      </c>
      <c r="K77" s="14">
        <f t="shared" si="3"/>
        <v>0</v>
      </c>
      <c r="L77" s="15">
        <f t="shared" si="4"/>
        <v>7</v>
      </c>
      <c r="M77" s="6"/>
    </row>
    <row r="78" spans="1:13" ht="24.95" customHeight="1">
      <c r="A78" s="5"/>
      <c r="B78" s="131" t="s">
        <v>35</v>
      </c>
      <c r="C78" s="131"/>
      <c r="D78" s="131"/>
      <c r="E78" s="10">
        <v>7</v>
      </c>
      <c r="F78" s="11">
        <f t="shared" si="0"/>
        <v>0.77777777777777779</v>
      </c>
      <c r="G78" s="12">
        <v>2</v>
      </c>
      <c r="H78" s="11">
        <f t="shared" si="1"/>
        <v>0.22222222222222221</v>
      </c>
      <c r="I78" s="13">
        <f t="shared" si="2"/>
        <v>1</v>
      </c>
      <c r="J78" s="10">
        <v>0</v>
      </c>
      <c r="K78" s="14">
        <f t="shared" si="3"/>
        <v>0</v>
      </c>
      <c r="L78" s="15">
        <f t="shared" si="4"/>
        <v>9</v>
      </c>
      <c r="M78" s="6"/>
    </row>
    <row r="79" spans="1:13" ht="24.95" customHeight="1">
      <c r="A79" s="5"/>
      <c r="B79" s="131" t="s">
        <v>36</v>
      </c>
      <c r="C79" s="131"/>
      <c r="D79" s="131"/>
      <c r="E79" s="10">
        <v>6</v>
      </c>
      <c r="F79" s="11">
        <f t="shared" si="0"/>
        <v>1</v>
      </c>
      <c r="G79" s="12"/>
      <c r="H79" s="11">
        <f t="shared" si="1"/>
        <v>0</v>
      </c>
      <c r="I79" s="13">
        <f t="shared" si="2"/>
        <v>1</v>
      </c>
      <c r="J79" s="10">
        <v>0</v>
      </c>
      <c r="K79" s="14">
        <f t="shared" si="3"/>
        <v>0</v>
      </c>
      <c r="L79" s="15">
        <f t="shared" si="4"/>
        <v>6</v>
      </c>
      <c r="M79" s="6"/>
    </row>
    <row r="80" spans="1:13" ht="24.95" customHeight="1">
      <c r="A80" s="5"/>
      <c r="B80" s="131" t="s">
        <v>37</v>
      </c>
      <c r="C80" s="131"/>
      <c r="D80" s="131"/>
      <c r="E80" s="10">
        <v>6</v>
      </c>
      <c r="F80" s="11">
        <f t="shared" si="0"/>
        <v>1</v>
      </c>
      <c r="G80" s="12">
        <v>0</v>
      </c>
      <c r="H80" s="14">
        <f t="shared" si="1"/>
        <v>0</v>
      </c>
      <c r="I80" s="13">
        <f t="shared" si="2"/>
        <v>1</v>
      </c>
      <c r="J80" s="10">
        <v>0</v>
      </c>
      <c r="K80" s="14">
        <f t="shared" si="3"/>
        <v>0</v>
      </c>
      <c r="L80" s="15">
        <f t="shared" si="4"/>
        <v>6</v>
      </c>
      <c r="M80" s="6"/>
    </row>
    <row r="81" spans="1:13" ht="24.95" customHeight="1">
      <c r="A81" s="5"/>
      <c r="B81" s="117" t="s">
        <v>12</v>
      </c>
      <c r="C81" s="117"/>
      <c r="D81" s="117"/>
      <c r="E81" s="8">
        <f>SUM(E71:E80)</f>
        <v>74</v>
      </c>
      <c r="F81" s="11">
        <f t="shared" si="0"/>
        <v>0.81318681318681318</v>
      </c>
      <c r="G81" s="8">
        <f>SUM(G71:G80)</f>
        <v>17</v>
      </c>
      <c r="H81" s="16">
        <f t="shared" si="1"/>
        <v>0.18681318681318682</v>
      </c>
      <c r="I81" s="13">
        <f t="shared" si="2"/>
        <v>1</v>
      </c>
      <c r="J81" s="8">
        <v>0</v>
      </c>
      <c r="K81" s="16">
        <f t="shared" si="3"/>
        <v>0</v>
      </c>
      <c r="L81" s="15">
        <f t="shared" si="4"/>
        <v>91</v>
      </c>
      <c r="M81" s="6"/>
    </row>
    <row r="82" spans="1:13" ht="24.95" customHeight="1">
      <c r="A82" s="5"/>
      <c r="B82" s="118" t="s">
        <v>13</v>
      </c>
      <c r="C82" s="118"/>
      <c r="D82" s="118"/>
      <c r="E82" s="119">
        <f>I81</f>
        <v>1</v>
      </c>
      <c r="F82" s="119"/>
      <c r="G82" s="119"/>
      <c r="H82" s="119"/>
      <c r="I82" s="119"/>
      <c r="J82" s="120">
        <f>K81</f>
        <v>0</v>
      </c>
      <c r="K82" s="120"/>
      <c r="L82" s="17">
        <f>SUM(E82:K82)</f>
        <v>1</v>
      </c>
      <c r="M82" s="6"/>
    </row>
    <row r="83" spans="1:13" ht="15" customHeight="1">
      <c r="A83" s="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6"/>
    </row>
    <row r="84" spans="1:13" ht="27.75" customHeight="1">
      <c r="A84" s="5"/>
      <c r="B84" s="121" t="s">
        <v>38</v>
      </c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6"/>
    </row>
    <row r="85" spans="1:13" ht="32.25" customHeight="1">
      <c r="A85" s="5"/>
      <c r="B85" s="130" t="s">
        <v>2</v>
      </c>
      <c r="C85" s="130"/>
      <c r="D85" s="130"/>
      <c r="E85" s="7" t="s">
        <v>3</v>
      </c>
      <c r="F85" s="7" t="s">
        <v>4</v>
      </c>
      <c r="G85" s="7" t="s">
        <v>5</v>
      </c>
      <c r="H85" s="7" t="s">
        <v>6</v>
      </c>
      <c r="I85" s="7" t="s">
        <v>7</v>
      </c>
      <c r="J85" s="7" t="s">
        <v>8</v>
      </c>
      <c r="K85" s="8" t="s">
        <v>9</v>
      </c>
      <c r="L85" s="9" t="s">
        <v>10</v>
      </c>
      <c r="M85" s="6"/>
    </row>
    <row r="86" spans="1:13" ht="24.95" customHeight="1">
      <c r="A86" s="5"/>
      <c r="B86" s="131" t="s">
        <v>39</v>
      </c>
      <c r="C86" s="131"/>
      <c r="D86" s="131"/>
      <c r="E86" s="10">
        <v>9</v>
      </c>
      <c r="F86" s="11">
        <f>E86/L86</f>
        <v>0.6</v>
      </c>
      <c r="G86" s="12">
        <v>6</v>
      </c>
      <c r="H86" s="11">
        <f>G86/L86</f>
        <v>0.4</v>
      </c>
      <c r="I86" s="13">
        <f>SUM(F86,H86)</f>
        <v>1</v>
      </c>
      <c r="J86" s="10">
        <v>0</v>
      </c>
      <c r="K86" s="14">
        <f>J86/L86</f>
        <v>0</v>
      </c>
      <c r="L86" s="15">
        <f>SUM(E86,G86,J86)</f>
        <v>15</v>
      </c>
      <c r="M86" s="6"/>
    </row>
    <row r="87" spans="1:13" ht="24.95" customHeight="1">
      <c r="A87" s="5"/>
      <c r="B87" s="131" t="s">
        <v>40</v>
      </c>
      <c r="C87" s="131"/>
      <c r="D87" s="131"/>
      <c r="E87" s="10">
        <v>9</v>
      </c>
      <c r="F87" s="11">
        <f>E87/L87</f>
        <v>0.6428571428571429</v>
      </c>
      <c r="G87" s="12">
        <v>5</v>
      </c>
      <c r="H87" s="14">
        <f>G87/L87</f>
        <v>0.35714285714285715</v>
      </c>
      <c r="I87" s="13">
        <f>SUM(F87,H87)</f>
        <v>1</v>
      </c>
      <c r="J87" s="10">
        <v>0</v>
      </c>
      <c r="K87" s="14">
        <f>J87/L87</f>
        <v>0</v>
      </c>
      <c r="L87" s="15">
        <f>SUM(E87,G87,J87)</f>
        <v>14</v>
      </c>
      <c r="M87" s="6"/>
    </row>
    <row r="88" spans="1:13" ht="24.95" customHeight="1">
      <c r="A88" s="5"/>
      <c r="B88" s="131" t="s">
        <v>41</v>
      </c>
      <c r="C88" s="131"/>
      <c r="D88" s="131"/>
      <c r="E88" s="10">
        <v>9</v>
      </c>
      <c r="F88" s="14">
        <f>E88/L88</f>
        <v>0.6428571428571429</v>
      </c>
      <c r="G88" s="12">
        <v>5</v>
      </c>
      <c r="H88" s="14">
        <f>G88/L88</f>
        <v>0.35714285714285715</v>
      </c>
      <c r="I88" s="13">
        <f>SUM(F88,H88)</f>
        <v>1</v>
      </c>
      <c r="J88" s="10">
        <v>0</v>
      </c>
      <c r="K88" s="14">
        <f>J88/L88</f>
        <v>0</v>
      </c>
      <c r="L88" s="15">
        <f>SUM(E88,G88,J88)</f>
        <v>14</v>
      </c>
      <c r="M88" s="6"/>
    </row>
    <row r="89" spans="1:13" ht="24.95" customHeight="1">
      <c r="A89" s="5"/>
      <c r="B89" s="117" t="s">
        <v>12</v>
      </c>
      <c r="C89" s="117"/>
      <c r="D89" s="117"/>
      <c r="E89" s="8">
        <f>SUM(E86:E88)</f>
        <v>27</v>
      </c>
      <c r="F89" s="16">
        <f>E89/L89</f>
        <v>0.62790697674418605</v>
      </c>
      <c r="G89" s="8">
        <f>SUM(G86:G88)</f>
        <v>16</v>
      </c>
      <c r="H89" s="16">
        <f>G89/L89</f>
        <v>0.37209302325581395</v>
      </c>
      <c r="I89" s="13">
        <f>SUM(F89,H89)</f>
        <v>1</v>
      </c>
      <c r="J89" s="8">
        <f>SUM(J86:J88)</f>
        <v>0</v>
      </c>
      <c r="K89" s="16">
        <f>J89/L89</f>
        <v>0</v>
      </c>
      <c r="L89" s="15">
        <f>SUM(E89,G89,J89)</f>
        <v>43</v>
      </c>
      <c r="M89" s="6"/>
    </row>
    <row r="90" spans="1:13" ht="24.95" customHeight="1">
      <c r="A90" s="5"/>
      <c r="B90" s="118" t="s">
        <v>13</v>
      </c>
      <c r="C90" s="118"/>
      <c r="D90" s="118"/>
      <c r="E90" s="119">
        <f>I89</f>
        <v>1</v>
      </c>
      <c r="F90" s="119"/>
      <c r="G90" s="119"/>
      <c r="H90" s="119"/>
      <c r="I90" s="119"/>
      <c r="J90" s="120">
        <f>K89</f>
        <v>0</v>
      </c>
      <c r="K90" s="120"/>
      <c r="L90" s="17">
        <f>SUM(E90:K90)</f>
        <v>1</v>
      </c>
      <c r="M90" s="6"/>
    </row>
    <row r="91" spans="1:13" ht="15" customHeight="1">
      <c r="A91" s="5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6"/>
    </row>
    <row r="92" spans="1:13" ht="27.75" customHeight="1">
      <c r="A92" s="5"/>
      <c r="B92" s="121" t="s">
        <v>42</v>
      </c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6"/>
    </row>
    <row r="93" spans="1:13" ht="29.25" customHeight="1">
      <c r="A93" s="5"/>
      <c r="B93" s="130" t="s">
        <v>2</v>
      </c>
      <c r="C93" s="130"/>
      <c r="D93" s="130"/>
      <c r="E93" s="7" t="s">
        <v>3</v>
      </c>
      <c r="F93" s="7" t="s">
        <v>4</v>
      </c>
      <c r="G93" s="7" t="s">
        <v>5</v>
      </c>
      <c r="H93" s="7" t="s">
        <v>6</v>
      </c>
      <c r="I93" s="7" t="s">
        <v>7</v>
      </c>
      <c r="J93" s="7" t="s">
        <v>8</v>
      </c>
      <c r="K93" s="8" t="s">
        <v>9</v>
      </c>
      <c r="L93" s="9" t="s">
        <v>10</v>
      </c>
      <c r="M93" s="6"/>
    </row>
    <row r="94" spans="1:13" ht="24.95" customHeight="1">
      <c r="A94" s="5"/>
      <c r="B94" s="131" t="s">
        <v>43</v>
      </c>
      <c r="C94" s="131"/>
      <c r="D94" s="131"/>
      <c r="E94" s="10">
        <v>15</v>
      </c>
      <c r="F94" s="11">
        <f>E94/L94</f>
        <v>0.14563106796116504</v>
      </c>
      <c r="G94" s="12">
        <v>87</v>
      </c>
      <c r="H94" s="11">
        <f>G94/L94</f>
        <v>0.84466019417475724</v>
      </c>
      <c r="I94" s="13">
        <f>SUM(F94,H94)</f>
        <v>0.99029126213592233</v>
      </c>
      <c r="J94" s="10">
        <v>1</v>
      </c>
      <c r="K94" s="14">
        <f>J94/L94</f>
        <v>9.7087378640776691E-3</v>
      </c>
      <c r="L94" s="15">
        <f>SUM(E94,G94,J94)</f>
        <v>103</v>
      </c>
      <c r="M94" s="6"/>
    </row>
    <row r="95" spans="1:13" ht="24.95" customHeight="1">
      <c r="A95" s="5"/>
      <c r="B95" s="131" t="s">
        <v>17</v>
      </c>
      <c r="C95" s="131"/>
      <c r="D95" s="131"/>
      <c r="E95" s="10">
        <v>15</v>
      </c>
      <c r="F95" s="11">
        <f>E95/L95</f>
        <v>0.14705882352941177</v>
      </c>
      <c r="G95" s="12">
        <v>87</v>
      </c>
      <c r="H95" s="14">
        <f>G95/L95</f>
        <v>0.8529411764705882</v>
      </c>
      <c r="I95" s="13">
        <f>SUM(F95,H95)</f>
        <v>1</v>
      </c>
      <c r="J95" s="10">
        <v>0</v>
      </c>
      <c r="K95" s="14">
        <f>J95/L95</f>
        <v>0</v>
      </c>
      <c r="L95" s="15">
        <f>SUM(E95,G95,J95)</f>
        <v>102</v>
      </c>
      <c r="M95" s="6"/>
    </row>
    <row r="96" spans="1:13" ht="24.95" customHeight="1">
      <c r="A96" s="5"/>
      <c r="B96" s="131" t="s">
        <v>15</v>
      </c>
      <c r="C96" s="131"/>
      <c r="D96" s="131"/>
      <c r="E96" s="10">
        <v>15</v>
      </c>
      <c r="F96" s="14">
        <f>E96/L96</f>
        <v>0.14705882352941177</v>
      </c>
      <c r="G96" s="12">
        <v>87</v>
      </c>
      <c r="H96" s="14">
        <f>G96/L96</f>
        <v>0.8529411764705882</v>
      </c>
      <c r="I96" s="13">
        <f>SUM(F96,H96)</f>
        <v>1</v>
      </c>
      <c r="J96" s="10">
        <v>0</v>
      </c>
      <c r="K96" s="14">
        <f>J96/L96</f>
        <v>0</v>
      </c>
      <c r="L96" s="15">
        <f>SUM(E96,G96,J96)</f>
        <v>102</v>
      </c>
      <c r="M96" s="6"/>
    </row>
    <row r="97" spans="1:13" ht="24.95" customHeight="1">
      <c r="A97" s="5"/>
      <c r="B97" s="117" t="s">
        <v>12</v>
      </c>
      <c r="C97" s="117"/>
      <c r="D97" s="117"/>
      <c r="E97" s="8">
        <f>SUM(E94:E96)</f>
        <v>45</v>
      </c>
      <c r="F97" s="16">
        <f>E97/L97</f>
        <v>0.1465798045602606</v>
      </c>
      <c r="G97" s="8">
        <f>SUM(G94:G96)</f>
        <v>261</v>
      </c>
      <c r="H97" s="16">
        <f>G97/L97</f>
        <v>0.85016286644951145</v>
      </c>
      <c r="I97" s="13">
        <f>SUM(F97,H97)</f>
        <v>0.99674267100977199</v>
      </c>
      <c r="J97" s="8">
        <f>SUM(J94:J96)</f>
        <v>1</v>
      </c>
      <c r="K97" s="16">
        <f>J97/L97</f>
        <v>3.2573289902280132E-3</v>
      </c>
      <c r="L97" s="15">
        <f>SUM(E97,G97,J97)</f>
        <v>307</v>
      </c>
      <c r="M97" s="6"/>
    </row>
    <row r="98" spans="1:13" ht="24.95" customHeight="1">
      <c r="A98" s="5"/>
      <c r="B98" s="118" t="s">
        <v>13</v>
      </c>
      <c r="C98" s="118"/>
      <c r="D98" s="118"/>
      <c r="E98" s="119">
        <f>I97</f>
        <v>0.99674267100977199</v>
      </c>
      <c r="F98" s="119"/>
      <c r="G98" s="119"/>
      <c r="H98" s="119"/>
      <c r="I98" s="119"/>
      <c r="J98" s="120">
        <f>K97</f>
        <v>3.2573289902280132E-3</v>
      </c>
      <c r="K98" s="120"/>
      <c r="L98" s="17">
        <f>SUM(E98:K98)</f>
        <v>1</v>
      </c>
      <c r="M98" s="6"/>
    </row>
    <row r="99" spans="1:13" ht="15" customHeight="1">
      <c r="A99" s="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6"/>
    </row>
    <row r="100" spans="1:13" ht="32.25" customHeight="1">
      <c r="A100" s="5"/>
      <c r="B100" s="121" t="s">
        <v>44</v>
      </c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6"/>
    </row>
    <row r="101" spans="1:13" ht="28.5" customHeight="1">
      <c r="A101" s="5"/>
      <c r="B101" s="130" t="s">
        <v>2</v>
      </c>
      <c r="C101" s="130"/>
      <c r="D101" s="130"/>
      <c r="E101" s="7" t="s">
        <v>3</v>
      </c>
      <c r="F101" s="7" t="s">
        <v>4</v>
      </c>
      <c r="G101" s="7" t="s">
        <v>5</v>
      </c>
      <c r="H101" s="7" t="s">
        <v>6</v>
      </c>
      <c r="I101" s="7" t="s">
        <v>7</v>
      </c>
      <c r="J101" s="7" t="s">
        <v>8</v>
      </c>
      <c r="K101" s="8" t="s">
        <v>9</v>
      </c>
      <c r="L101" s="9" t="s">
        <v>10</v>
      </c>
      <c r="M101" s="6"/>
    </row>
    <row r="102" spans="1:13" ht="24.95" customHeight="1">
      <c r="A102" s="5"/>
      <c r="B102" s="131" t="s">
        <v>45</v>
      </c>
      <c r="C102" s="131"/>
      <c r="D102" s="131"/>
      <c r="E102" s="10">
        <v>8</v>
      </c>
      <c r="F102" s="11">
        <f>E102/L102</f>
        <v>0.5</v>
      </c>
      <c r="G102" s="12">
        <v>8</v>
      </c>
      <c r="H102" s="11">
        <f>G102/L102</f>
        <v>0.5</v>
      </c>
      <c r="I102" s="13">
        <f>SUM(F102,H102)</f>
        <v>1</v>
      </c>
      <c r="J102" s="10">
        <v>0</v>
      </c>
      <c r="K102" s="14">
        <f>J102/L102</f>
        <v>0</v>
      </c>
      <c r="L102" s="15">
        <f>SUM(E102,G102,J102)</f>
        <v>16</v>
      </c>
      <c r="M102" s="6"/>
    </row>
    <row r="103" spans="1:13" ht="24.95" customHeight="1">
      <c r="A103" s="5"/>
      <c r="B103" s="131" t="s">
        <v>17</v>
      </c>
      <c r="C103" s="131"/>
      <c r="D103" s="131"/>
      <c r="E103" s="10">
        <v>8</v>
      </c>
      <c r="F103" s="11">
        <f>E103/L103</f>
        <v>0.53333333333333333</v>
      </c>
      <c r="G103" s="12">
        <v>7</v>
      </c>
      <c r="H103" s="14">
        <f>G103/L103</f>
        <v>0.46666666666666667</v>
      </c>
      <c r="I103" s="13">
        <f>SUM(F103,H103)</f>
        <v>1</v>
      </c>
      <c r="J103" s="10">
        <v>0</v>
      </c>
      <c r="K103" s="14">
        <f>J103/L103</f>
        <v>0</v>
      </c>
      <c r="L103" s="15">
        <f>SUM(E103,G103,J103)</f>
        <v>15</v>
      </c>
      <c r="M103" s="6"/>
    </row>
    <row r="104" spans="1:13" ht="24.95" customHeight="1">
      <c r="A104" s="5"/>
      <c r="B104" s="131" t="s">
        <v>15</v>
      </c>
      <c r="C104" s="131"/>
      <c r="D104" s="131"/>
      <c r="E104" s="10">
        <v>9</v>
      </c>
      <c r="F104" s="14">
        <f>E104/L104</f>
        <v>0.5625</v>
      </c>
      <c r="G104" s="12">
        <v>7</v>
      </c>
      <c r="H104" s="14">
        <f>G104/L104</f>
        <v>0.4375</v>
      </c>
      <c r="I104" s="13">
        <f>SUM(F104,H104)</f>
        <v>1</v>
      </c>
      <c r="J104" s="10">
        <v>0</v>
      </c>
      <c r="K104" s="14">
        <f>J104/L104</f>
        <v>0</v>
      </c>
      <c r="L104" s="15">
        <f>SUM(E104,G104,J104)</f>
        <v>16</v>
      </c>
      <c r="M104" s="6"/>
    </row>
    <row r="105" spans="1:13" ht="24.95" customHeight="1">
      <c r="A105" s="5"/>
      <c r="B105" s="117" t="s">
        <v>12</v>
      </c>
      <c r="C105" s="117"/>
      <c r="D105" s="117"/>
      <c r="E105" s="8">
        <f>SUM(E102:E104)</f>
        <v>25</v>
      </c>
      <c r="F105" s="16">
        <f>E105/L105</f>
        <v>0.53191489361702127</v>
      </c>
      <c r="G105" s="8">
        <f>G104+G103+G102</f>
        <v>22</v>
      </c>
      <c r="H105" s="16">
        <f>G105/L105</f>
        <v>0.46808510638297873</v>
      </c>
      <c r="I105" s="13">
        <f>SUM(F105,H105)</f>
        <v>1</v>
      </c>
      <c r="J105" s="8">
        <f>SUM(J102:J104)</f>
        <v>0</v>
      </c>
      <c r="K105" s="16">
        <f>J105/L105</f>
        <v>0</v>
      </c>
      <c r="L105" s="15">
        <f>SUM(E105,G105,J105)</f>
        <v>47</v>
      </c>
      <c r="M105" s="6"/>
    </row>
    <row r="106" spans="1:13" ht="24.95" customHeight="1">
      <c r="A106" s="5"/>
      <c r="B106" s="118" t="s">
        <v>13</v>
      </c>
      <c r="C106" s="118"/>
      <c r="D106" s="118"/>
      <c r="E106" s="119">
        <f>I105</f>
        <v>1</v>
      </c>
      <c r="F106" s="119"/>
      <c r="G106" s="119"/>
      <c r="H106" s="119"/>
      <c r="I106" s="119"/>
      <c r="J106" s="120">
        <f>K105</f>
        <v>0</v>
      </c>
      <c r="K106" s="120"/>
      <c r="L106" s="17">
        <f>SUM(E106:K106)</f>
        <v>1</v>
      </c>
      <c r="M106" s="6"/>
    </row>
    <row r="107" spans="1:13" ht="15" customHeight="1">
      <c r="A107" s="5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6"/>
    </row>
    <row r="108" spans="1:13" ht="29.25" customHeight="1">
      <c r="A108" s="5"/>
      <c r="B108" s="121" t="s">
        <v>46</v>
      </c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6"/>
    </row>
    <row r="109" spans="1:13" ht="27" customHeight="1">
      <c r="A109" s="5"/>
      <c r="B109" s="122" t="s">
        <v>47</v>
      </c>
      <c r="C109" s="122"/>
      <c r="D109" s="122"/>
      <c r="E109" s="7" t="s">
        <v>3</v>
      </c>
      <c r="F109" s="7" t="s">
        <v>4</v>
      </c>
      <c r="G109" s="7" t="s">
        <v>5</v>
      </c>
      <c r="H109" s="7" t="s">
        <v>6</v>
      </c>
      <c r="I109" s="7" t="s">
        <v>7</v>
      </c>
      <c r="J109" s="7" t="s">
        <v>8</v>
      </c>
      <c r="K109" s="8" t="s">
        <v>9</v>
      </c>
      <c r="L109" s="9" t="s">
        <v>10</v>
      </c>
      <c r="M109" s="6"/>
    </row>
    <row r="110" spans="1:13" ht="24.75" customHeight="1">
      <c r="A110" s="5"/>
      <c r="B110" s="122"/>
      <c r="C110" s="122"/>
      <c r="D110" s="122"/>
      <c r="E110" s="19">
        <v>35</v>
      </c>
      <c r="F110" s="20">
        <f>E110/L110</f>
        <v>0.22012578616352202</v>
      </c>
      <c r="G110" s="19">
        <v>123</v>
      </c>
      <c r="H110" s="21">
        <f>G110/L110</f>
        <v>0.77358490566037741</v>
      </c>
      <c r="I110" s="22">
        <f>SUM(F110,H110)</f>
        <v>0.99371069182389937</v>
      </c>
      <c r="J110" s="19">
        <v>1</v>
      </c>
      <c r="K110" s="21">
        <f>J110/L110</f>
        <v>6.2893081761006293E-3</v>
      </c>
      <c r="L110" s="23">
        <f>SUM(E110,G110,J110)</f>
        <v>159</v>
      </c>
      <c r="M110" s="6"/>
    </row>
    <row r="111" spans="1:13">
      <c r="A111" s="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6"/>
    </row>
    <row r="112" spans="1:13" ht="27.75" customHeight="1">
      <c r="A112" s="5"/>
      <c r="B112" s="123" t="s">
        <v>48</v>
      </c>
      <c r="C112" s="123"/>
      <c r="D112" s="123"/>
      <c r="E112" s="124" t="s">
        <v>49</v>
      </c>
      <c r="F112" s="124"/>
      <c r="G112" s="124" t="s">
        <v>50</v>
      </c>
      <c r="H112" s="124"/>
      <c r="I112" s="125" t="s">
        <v>10</v>
      </c>
      <c r="J112" s="125"/>
      <c r="K112" s="18"/>
      <c r="L112" s="18"/>
      <c r="M112" s="6"/>
    </row>
    <row r="113" spans="1:13" ht="22.5" customHeight="1">
      <c r="A113" s="5"/>
      <c r="B113" s="123"/>
      <c r="C113" s="123"/>
      <c r="D113" s="123"/>
      <c r="E113" s="126">
        <v>158</v>
      </c>
      <c r="F113" s="126"/>
      <c r="G113" s="126">
        <v>1</v>
      </c>
      <c r="H113" s="126"/>
      <c r="I113" s="127">
        <f>SUM(E113:H113)</f>
        <v>159</v>
      </c>
      <c r="J113" s="127"/>
      <c r="K113" s="18"/>
      <c r="L113" s="18"/>
      <c r="M113" s="6"/>
    </row>
    <row r="114" spans="1:13" ht="27.75" customHeight="1">
      <c r="A114" s="5"/>
      <c r="B114" s="123"/>
      <c r="C114" s="123"/>
      <c r="D114" s="123"/>
      <c r="E114" s="136">
        <f>E113/I113</f>
        <v>0.99371069182389937</v>
      </c>
      <c r="F114" s="136"/>
      <c r="G114" s="128">
        <f>G113/I113</f>
        <v>6.2893081761006293E-3</v>
      </c>
      <c r="H114" s="128"/>
      <c r="I114" s="129">
        <f>SUM(E114:H114)</f>
        <v>1</v>
      </c>
      <c r="J114" s="129"/>
      <c r="K114" s="18"/>
      <c r="L114" s="18"/>
      <c r="M114" s="6"/>
    </row>
    <row r="115" spans="1:13">
      <c r="A115" s="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6"/>
    </row>
    <row r="116" spans="1:13" ht="37.5" customHeight="1">
      <c r="A116" s="5"/>
      <c r="B116" s="112" t="s">
        <v>55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6"/>
    </row>
    <row r="117" spans="1:13" ht="30.75" customHeight="1">
      <c r="A117" s="5"/>
      <c r="B117" s="113" t="s">
        <v>52</v>
      </c>
      <c r="C117" s="113"/>
      <c r="D117" s="113"/>
      <c r="E117" s="24" t="s">
        <v>3</v>
      </c>
      <c r="F117" s="24" t="s">
        <v>4</v>
      </c>
      <c r="G117" s="24" t="s">
        <v>5</v>
      </c>
      <c r="H117" s="24" t="s">
        <v>6</v>
      </c>
      <c r="I117" s="24" t="s">
        <v>7</v>
      </c>
      <c r="J117" s="24" t="s">
        <v>8</v>
      </c>
      <c r="K117" s="25" t="s">
        <v>9</v>
      </c>
      <c r="L117" s="26" t="s">
        <v>10</v>
      </c>
      <c r="M117" s="6"/>
    </row>
    <row r="118" spans="1:13" ht="33.75" customHeight="1">
      <c r="A118" s="5"/>
      <c r="B118" s="113"/>
      <c r="C118" s="113"/>
      <c r="D118" s="113"/>
      <c r="E118" s="25">
        <f>SUM(E105,E97,E89,E81,E66,E58,E51,E44,E37,E30,E22,E14,E7)</f>
        <v>589</v>
      </c>
      <c r="F118" s="27">
        <f>E118/L118</f>
        <v>0.27574906367041196</v>
      </c>
      <c r="G118" s="25">
        <f>SUM(G105,G97,G89,G81,G66,G58,G51,G44,G37,G30,G22,G14,G7)</f>
        <v>1521</v>
      </c>
      <c r="H118" s="28">
        <f>G118/L118</f>
        <v>0.7120786516853933</v>
      </c>
      <c r="I118" s="29">
        <f>SUM(F118,H118)</f>
        <v>0.98782771535580527</v>
      </c>
      <c r="J118" s="25">
        <f>SUM(J105,J97,J89,J81,J66,J58,J51,J44,J37,J30,J22,J14,J7)</f>
        <v>26</v>
      </c>
      <c r="K118" s="28">
        <f>J118/L118</f>
        <v>1.2172284644194757E-2</v>
      </c>
      <c r="L118" s="26">
        <f>SUM(E118,G118,J118)</f>
        <v>2136</v>
      </c>
      <c r="M118" s="6"/>
    </row>
    <row r="119" spans="1:13" ht="32.25" customHeight="1">
      <c r="A119" s="5"/>
      <c r="B119" s="114" t="s">
        <v>13</v>
      </c>
      <c r="C119" s="114"/>
      <c r="D119" s="114"/>
      <c r="E119" s="115">
        <f>I118</f>
        <v>0.98782771535580527</v>
      </c>
      <c r="F119" s="115"/>
      <c r="G119" s="115"/>
      <c r="H119" s="115"/>
      <c r="I119" s="115"/>
      <c r="J119" s="116">
        <f>K118</f>
        <v>1.2172284644194757E-2</v>
      </c>
      <c r="K119" s="116"/>
      <c r="L119" s="30">
        <f>SUM(E119:K119)</f>
        <v>1</v>
      </c>
      <c r="M119" s="6"/>
    </row>
    <row r="120" spans="1:13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3"/>
    </row>
  </sheetData>
  <mergeCells count="140">
    <mergeCell ref="B2:L2"/>
    <mergeCell ref="B3:L3"/>
    <mergeCell ref="B4:L4"/>
    <mergeCell ref="B5:D5"/>
    <mergeCell ref="B6:D6"/>
    <mergeCell ref="B7:D7"/>
    <mergeCell ref="B8:D8"/>
    <mergeCell ref="E8:I8"/>
    <mergeCell ref="J8:K8"/>
    <mergeCell ref="B9:L9"/>
    <mergeCell ref="B10:L10"/>
    <mergeCell ref="B11:D11"/>
    <mergeCell ref="B12:D12"/>
    <mergeCell ref="B13:D13"/>
    <mergeCell ref="B14:D14"/>
    <mergeCell ref="B15:D15"/>
    <mergeCell ref="E15:I15"/>
    <mergeCell ref="J15:K15"/>
    <mergeCell ref="B16:L16"/>
    <mergeCell ref="B17:L17"/>
    <mergeCell ref="B18:D18"/>
    <mergeCell ref="M18:M21"/>
    <mergeCell ref="B19:D19"/>
    <mergeCell ref="B20:D20"/>
    <mergeCell ref="B21:D21"/>
    <mergeCell ref="B22:D22"/>
    <mergeCell ref="B23:D23"/>
    <mergeCell ref="E23:I23"/>
    <mergeCell ref="J23:K23"/>
    <mergeCell ref="B25:L25"/>
    <mergeCell ref="B26:D26"/>
    <mergeCell ref="B27:D27"/>
    <mergeCell ref="B28:D28"/>
    <mergeCell ref="B29:D29"/>
    <mergeCell ref="B30:D30"/>
    <mergeCell ref="B31:D31"/>
    <mergeCell ref="E31:I31"/>
    <mergeCell ref="J31:K31"/>
    <mergeCell ref="B32:M32"/>
    <mergeCell ref="B33:L33"/>
    <mergeCell ref="B34:D34"/>
    <mergeCell ref="B35:D35"/>
    <mergeCell ref="B36:D36"/>
    <mergeCell ref="B37:D37"/>
    <mergeCell ref="B38:D38"/>
    <mergeCell ref="E38:I38"/>
    <mergeCell ref="J38:K38"/>
    <mergeCell ref="B40:L40"/>
    <mergeCell ref="B41:D41"/>
    <mergeCell ref="B42:D42"/>
    <mergeCell ref="B43:D43"/>
    <mergeCell ref="B44:D44"/>
    <mergeCell ref="B45:D45"/>
    <mergeCell ref="E45:I45"/>
    <mergeCell ref="J45:K45"/>
    <mergeCell ref="B47:L47"/>
    <mergeCell ref="B48:D48"/>
    <mergeCell ref="B49:D49"/>
    <mergeCell ref="B50:D50"/>
    <mergeCell ref="B51:D51"/>
    <mergeCell ref="B52:D52"/>
    <mergeCell ref="E52:I52"/>
    <mergeCell ref="J52:K52"/>
    <mergeCell ref="B54:L54"/>
    <mergeCell ref="B55:D55"/>
    <mergeCell ref="B56:D56"/>
    <mergeCell ref="B57:D57"/>
    <mergeCell ref="B58:D58"/>
    <mergeCell ref="B59:D59"/>
    <mergeCell ref="E59:I59"/>
    <mergeCell ref="J59:K59"/>
    <mergeCell ref="B61:L61"/>
    <mergeCell ref="B62:D62"/>
    <mergeCell ref="B63:D63"/>
    <mergeCell ref="B64:D64"/>
    <mergeCell ref="B65:D65"/>
    <mergeCell ref="B66:D66"/>
    <mergeCell ref="B67:D67"/>
    <mergeCell ref="E67:I67"/>
    <mergeCell ref="J67:K67"/>
    <mergeCell ref="B69:L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E82:I82"/>
    <mergeCell ref="J82:K82"/>
    <mergeCell ref="B84:L84"/>
    <mergeCell ref="B85:D85"/>
    <mergeCell ref="B86:D86"/>
    <mergeCell ref="B87:D87"/>
    <mergeCell ref="B88:D88"/>
    <mergeCell ref="B89:D89"/>
    <mergeCell ref="B90:D90"/>
    <mergeCell ref="E90:I90"/>
    <mergeCell ref="J90:K90"/>
    <mergeCell ref="B92:L92"/>
    <mergeCell ref="B93:D93"/>
    <mergeCell ref="B94:D94"/>
    <mergeCell ref="B95:D95"/>
    <mergeCell ref="B96:D96"/>
    <mergeCell ref="B97:D97"/>
    <mergeCell ref="B98:D98"/>
    <mergeCell ref="E98:I98"/>
    <mergeCell ref="J98:K98"/>
    <mergeCell ref="B100:L100"/>
    <mergeCell ref="B101:D101"/>
    <mergeCell ref="B102:D102"/>
    <mergeCell ref="B103:D103"/>
    <mergeCell ref="B104:D104"/>
    <mergeCell ref="B116:L116"/>
    <mergeCell ref="B117:D118"/>
    <mergeCell ref="B119:D119"/>
    <mergeCell ref="E119:I119"/>
    <mergeCell ref="J119:K119"/>
    <mergeCell ref="B105:D105"/>
    <mergeCell ref="B106:D106"/>
    <mergeCell ref="E106:I106"/>
    <mergeCell ref="J106:K106"/>
    <mergeCell ref="B108:L108"/>
    <mergeCell ref="B109:D110"/>
    <mergeCell ref="B112:D114"/>
    <mergeCell ref="E112:F112"/>
    <mergeCell ref="G112:H112"/>
    <mergeCell ref="I112:J112"/>
    <mergeCell ref="E113:F113"/>
    <mergeCell ref="G113:H113"/>
    <mergeCell ref="I113:J113"/>
    <mergeCell ref="E114:F114"/>
    <mergeCell ref="G114:H114"/>
    <mergeCell ref="I114:J114"/>
  </mergeCells>
  <printOptions horizontalCentered="1"/>
  <pageMargins left="0" right="0" top="0" bottom="0" header="0.51180555555555496" footer="0.51180555555555496"/>
  <pageSetup paperSize="9" scale="61" firstPageNumber="0" orientation="portrait" horizontalDpi="300" verticalDpi="300"/>
  <rowBreaks count="1" manualBreakCount="1">
    <brk id="45" max="16383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3D69B"/>
  </sheetPr>
  <dimension ref="A1:AMK37"/>
  <sheetViews>
    <sheetView showGridLines="0" topLeftCell="A22" workbookViewId="0"/>
  </sheetViews>
  <sheetFormatPr defaultRowHeight="1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10" style="34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/>
    <row r="2" spans="2:27" ht="55.5" customHeight="1">
      <c r="B2" s="163" t="s">
        <v>24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2:27" ht="16.5" customHeight="1">
      <c r="B3" s="139" t="s">
        <v>68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2:27" ht="15" customHeight="1">
      <c r="B4" s="164"/>
      <c r="C4" s="164"/>
      <c r="D4" s="164"/>
      <c r="E4" s="164"/>
      <c r="F4" s="164"/>
      <c r="G4" s="63"/>
      <c r="H4" s="52"/>
      <c r="I4" s="52"/>
      <c r="J4" s="52"/>
      <c r="K4" s="52"/>
      <c r="L4" s="52"/>
      <c r="M4" s="52"/>
    </row>
    <row r="5" spans="2:27" ht="23.25" customHeight="1">
      <c r="B5" s="165" t="s">
        <v>85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64"/>
      <c r="P5" s="158" t="s">
        <v>112</v>
      </c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2:27" ht="30" customHeight="1">
      <c r="B6" s="162" t="s">
        <v>2</v>
      </c>
      <c r="C6" s="162"/>
      <c r="D6" s="162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7" t="s">
        <v>9</v>
      </c>
      <c r="L6" s="68" t="s">
        <v>111</v>
      </c>
      <c r="M6" s="65" t="s">
        <v>10</v>
      </c>
      <c r="P6" s="155" t="s">
        <v>2</v>
      </c>
      <c r="Q6" s="155"/>
      <c r="R6" s="155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32.25" customHeight="1">
      <c r="B7" s="159" t="s">
        <v>11</v>
      </c>
      <c r="C7" s="159"/>
      <c r="D7" s="159"/>
      <c r="E7" s="72">
        <f>SUM(E15,E22,E29,S29,S22,S15,S7)</f>
        <v>13</v>
      </c>
      <c r="F7" s="73">
        <f>E7/M7</f>
        <v>0.8125</v>
      </c>
      <c r="G7" s="72">
        <f>SUM(G15,G22,G29,U29,U22,U15,U7)</f>
        <v>3</v>
      </c>
      <c r="H7" s="73">
        <f>G7/M7</f>
        <v>0.1875</v>
      </c>
      <c r="I7" s="74">
        <f>SUM(F7,H7)</f>
        <v>1</v>
      </c>
      <c r="J7" s="72">
        <f>SUM(J15,J22,J29,X29,X22,X15,X7)</f>
        <v>0</v>
      </c>
      <c r="K7" s="75">
        <f>J7/M7</f>
        <v>0</v>
      </c>
      <c r="L7" s="75">
        <f>K7</f>
        <v>0</v>
      </c>
      <c r="M7" s="76">
        <f>SUM(E7,G7,J7)</f>
        <v>16</v>
      </c>
      <c r="P7" s="156" t="s">
        <v>11</v>
      </c>
      <c r="Q7" s="156"/>
      <c r="R7" s="156"/>
      <c r="S7" s="77">
        <f>'Int. Clínica Médica'!E56</f>
        <v>2</v>
      </c>
      <c r="T7" s="78">
        <f>S7/AA7</f>
        <v>0.66666666666666663</v>
      </c>
      <c r="U7" s="77">
        <f>'Int. Clínica Médica'!G56</f>
        <v>1</v>
      </c>
      <c r="V7" s="78">
        <f>U7/AA7</f>
        <v>0.33333333333333331</v>
      </c>
      <c r="W7" s="79">
        <f>SUM(T7,V7)</f>
        <v>1</v>
      </c>
      <c r="X7" s="77">
        <f>'Int. Clínica Médica'!J56</f>
        <v>0</v>
      </c>
      <c r="Y7" s="80">
        <f>X7/AA7</f>
        <v>0</v>
      </c>
      <c r="Z7" s="80">
        <f>Y7</f>
        <v>0</v>
      </c>
      <c r="AA7" s="81">
        <f>SUM(S7,U7,X7)</f>
        <v>3</v>
      </c>
    </row>
    <row r="8" spans="2:27" ht="26.25" customHeight="1">
      <c r="B8" s="159" t="s">
        <v>15</v>
      </c>
      <c r="C8" s="159"/>
      <c r="D8" s="159"/>
      <c r="E8" s="72">
        <f>SUM(E16,E23,E30,S30,S23,S16,S8)</f>
        <v>13</v>
      </c>
      <c r="F8" s="75">
        <f>E8/M8</f>
        <v>0.8125</v>
      </c>
      <c r="G8" s="72">
        <f>SUM(G16,G23,G30,U30,U23,U16,U8)</f>
        <v>3</v>
      </c>
      <c r="H8" s="75">
        <f>G8/M8</f>
        <v>0.1875</v>
      </c>
      <c r="I8" s="74">
        <f>SUM(F8,H8)</f>
        <v>1</v>
      </c>
      <c r="J8" s="72">
        <f>SUM(J16,J23,J30,X30,X23,X16,X8)</f>
        <v>0</v>
      </c>
      <c r="K8" s="75">
        <f>J8/M8</f>
        <v>0</v>
      </c>
      <c r="L8" s="75">
        <f>K8</f>
        <v>0</v>
      </c>
      <c r="M8" s="76">
        <f>SUM(E8,G8,J8)</f>
        <v>16</v>
      </c>
      <c r="P8" s="153" t="s">
        <v>15</v>
      </c>
      <c r="Q8" s="153"/>
      <c r="R8" s="153"/>
      <c r="S8" s="77">
        <f>'Int. Clínica Médica'!E57</f>
        <v>2</v>
      </c>
      <c r="T8" s="82">
        <f>S8/AA8</f>
        <v>0.66666666666666663</v>
      </c>
      <c r="U8" s="77">
        <f>'Int. Clínica Médica'!G57</f>
        <v>1</v>
      </c>
      <c r="V8" s="82">
        <f>U8/AA8</f>
        <v>0.33333333333333331</v>
      </c>
      <c r="W8" s="29">
        <f>SUM(T8,V8)</f>
        <v>1</v>
      </c>
      <c r="X8" s="77">
        <f>'Int. Clínica Médica'!J57</f>
        <v>0</v>
      </c>
      <c r="Y8" s="82">
        <f>X8/AA8</f>
        <v>0</v>
      </c>
      <c r="Z8" s="80">
        <f>Y8</f>
        <v>0</v>
      </c>
      <c r="AA8" s="81">
        <f>SUM(S8,U8,X8)</f>
        <v>3</v>
      </c>
    </row>
    <row r="9" spans="2:27" ht="23.1" customHeight="1">
      <c r="B9" s="160" t="s">
        <v>12</v>
      </c>
      <c r="C9" s="160"/>
      <c r="D9" s="160"/>
      <c r="E9" s="72">
        <f>SUM(E17,E24,E31,S31,S24,S17,S9)</f>
        <v>26</v>
      </c>
      <c r="F9" s="83">
        <f>E9/M9</f>
        <v>0.8125</v>
      </c>
      <c r="G9" s="72">
        <f>SUM(G17,G24,G31,U31,U24,U17,U9)</f>
        <v>6</v>
      </c>
      <c r="H9" s="83">
        <f>G9/M9</f>
        <v>0.1875</v>
      </c>
      <c r="I9" s="74">
        <f>SUM(F9,H9)</f>
        <v>1</v>
      </c>
      <c r="J9" s="72">
        <f>SUM(J17,J24,J31,X31,X24,X17,X9)</f>
        <v>0</v>
      </c>
      <c r="K9" s="83">
        <f>J9/M9</f>
        <v>0</v>
      </c>
      <c r="L9" s="75">
        <f>K9</f>
        <v>0</v>
      </c>
      <c r="M9" s="76">
        <f>SUM(E9,G9,J9)</f>
        <v>32</v>
      </c>
      <c r="P9" s="154" t="s">
        <v>12</v>
      </c>
      <c r="Q9" s="154"/>
      <c r="R9" s="154"/>
      <c r="S9" s="77">
        <f>'Int. Clínica Médica'!E58</f>
        <v>4</v>
      </c>
      <c r="T9" s="28">
        <f>S9/AA9</f>
        <v>0.66666666666666663</v>
      </c>
      <c r="U9" s="77">
        <f>'Int. Clínica Médica'!G58</f>
        <v>2</v>
      </c>
      <c r="V9" s="28">
        <f>U9/AA9</f>
        <v>0.33333333333333331</v>
      </c>
      <c r="W9" s="29">
        <f>SUM(T9,V9)</f>
        <v>1</v>
      </c>
      <c r="X9" s="77">
        <f>'Int. Clínica Médica'!J58</f>
        <v>0</v>
      </c>
      <c r="Y9" s="28">
        <f>X9/AA9</f>
        <v>0</v>
      </c>
      <c r="Z9" s="80">
        <f>Y9</f>
        <v>0</v>
      </c>
      <c r="AA9" s="81">
        <f>SUM(S9,U9,X9)</f>
        <v>6</v>
      </c>
    </row>
    <row r="10" spans="2:27" ht="23.1" customHeight="1">
      <c r="B10" s="161" t="s">
        <v>13</v>
      </c>
      <c r="C10" s="161"/>
      <c r="D10" s="161"/>
      <c r="E10" s="84"/>
      <c r="F10" s="85"/>
      <c r="G10" s="85"/>
      <c r="H10" s="85"/>
      <c r="I10" s="86">
        <f>I9</f>
        <v>1</v>
      </c>
      <c r="J10" s="87"/>
      <c r="K10" s="88"/>
      <c r="L10" s="89">
        <f>L9</f>
        <v>0</v>
      </c>
      <c r="M10" s="90">
        <f>SUM(I10,L10)</f>
        <v>1</v>
      </c>
      <c r="P10" s="154" t="s">
        <v>13</v>
      </c>
      <c r="Q10" s="154"/>
      <c r="R10" s="154"/>
      <c r="S10" s="54"/>
      <c r="T10" s="91"/>
      <c r="U10" s="91"/>
      <c r="V10" s="91"/>
      <c r="W10" s="92">
        <f>W9</f>
        <v>1</v>
      </c>
      <c r="X10" s="93"/>
      <c r="Y10" s="94"/>
      <c r="Z10" s="95">
        <f>Z9</f>
        <v>0</v>
      </c>
      <c r="AA10" s="96">
        <f>SUM(W10,Z10)</f>
        <v>1</v>
      </c>
    </row>
    <row r="11" spans="2:27" ht="23.1" customHeight="1"/>
    <row r="12" spans="2:27" ht="23.1" customHeight="1"/>
    <row r="13" spans="2:27" ht="23.1" customHeight="1">
      <c r="B13" s="158" t="s">
        <v>96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P13" s="158" t="s">
        <v>114</v>
      </c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</row>
    <row r="14" spans="2:27" ht="27" customHeight="1">
      <c r="B14" s="155" t="s">
        <v>2</v>
      </c>
      <c r="C14" s="155"/>
      <c r="D14" s="155"/>
      <c r="E14" s="69" t="s">
        <v>3</v>
      </c>
      <c r="F14" s="69" t="s">
        <v>4</v>
      </c>
      <c r="G14" s="69" t="s">
        <v>5</v>
      </c>
      <c r="H14" s="69" t="s">
        <v>6</v>
      </c>
      <c r="I14" s="70" t="s">
        <v>110</v>
      </c>
      <c r="J14" s="69" t="s">
        <v>8</v>
      </c>
      <c r="K14" s="97" t="s">
        <v>9</v>
      </c>
      <c r="L14" s="71" t="s">
        <v>111</v>
      </c>
      <c r="M14" s="69" t="s">
        <v>10</v>
      </c>
      <c r="P14" s="155" t="s">
        <v>2</v>
      </c>
      <c r="Q14" s="155"/>
      <c r="R14" s="155"/>
      <c r="S14" s="69" t="s">
        <v>3</v>
      </c>
      <c r="T14" s="69" t="s">
        <v>4</v>
      </c>
      <c r="U14" s="69" t="s">
        <v>5</v>
      </c>
      <c r="V14" s="69" t="s">
        <v>6</v>
      </c>
      <c r="W14" s="70" t="s">
        <v>110</v>
      </c>
      <c r="X14" s="69" t="s">
        <v>8</v>
      </c>
      <c r="Y14" s="97" t="s">
        <v>9</v>
      </c>
      <c r="Z14" s="71" t="s">
        <v>111</v>
      </c>
      <c r="AA14" s="69" t="s">
        <v>10</v>
      </c>
    </row>
    <row r="15" spans="2:27" ht="36" customHeight="1">
      <c r="B15" s="156" t="s">
        <v>11</v>
      </c>
      <c r="C15" s="156"/>
      <c r="D15" s="156"/>
      <c r="E15" s="77">
        <f>AME!E56</f>
        <v>0</v>
      </c>
      <c r="F15" s="78" t="e">
        <f>E15/M15</f>
        <v>#DIV/0!</v>
      </c>
      <c r="G15" s="77">
        <f>AME!G56</f>
        <v>0</v>
      </c>
      <c r="H15" s="78" t="e">
        <f>G15/M15</f>
        <v>#DIV/0!</v>
      </c>
      <c r="I15" s="79" t="e">
        <f>SUM(F15,H15)</f>
        <v>#DIV/0!</v>
      </c>
      <c r="J15" s="77">
        <f>AME!J56</f>
        <v>0</v>
      </c>
      <c r="K15" s="80" t="e">
        <f>J15/M15</f>
        <v>#DIV/0!</v>
      </c>
      <c r="L15" s="80" t="e">
        <f>K15</f>
        <v>#DIV/0!</v>
      </c>
      <c r="M15" s="81">
        <f>SUM(E15,G15,J15)</f>
        <v>0</v>
      </c>
      <c r="P15" s="156" t="s">
        <v>11</v>
      </c>
      <c r="Q15" s="156"/>
      <c r="R15" s="156"/>
      <c r="S15" s="77">
        <f>'Int. Clínica Cirúrgica'!E56</f>
        <v>0</v>
      </c>
      <c r="T15" s="78" t="e">
        <f>S15/AA15</f>
        <v>#DIV/0!</v>
      </c>
      <c r="U15" s="77">
        <f>'Int. Clínica Cirúrgica'!G56</f>
        <v>0</v>
      </c>
      <c r="V15" s="78" t="e">
        <f>U15/AA15</f>
        <v>#DIV/0!</v>
      </c>
      <c r="W15" s="79" t="e">
        <f>SUM(T15,V15)</f>
        <v>#DIV/0!</v>
      </c>
      <c r="X15" s="77">
        <f>'Int. Clínica Cirúrgica'!J56</f>
        <v>0</v>
      </c>
      <c r="Y15" s="80" t="e">
        <f>X15/AA15</f>
        <v>#DIV/0!</v>
      </c>
      <c r="Z15" s="80" t="e">
        <f>Y15</f>
        <v>#DIV/0!</v>
      </c>
      <c r="AA15" s="81">
        <f>SUM(S15,U15,X15)</f>
        <v>0</v>
      </c>
    </row>
    <row r="16" spans="2:27" ht="29.25" customHeight="1">
      <c r="B16" s="153" t="s">
        <v>15</v>
      </c>
      <c r="C16" s="153"/>
      <c r="D16" s="153"/>
      <c r="E16" s="77">
        <f>AME!E57</f>
        <v>0</v>
      </c>
      <c r="F16" s="82" t="e">
        <f>E16/M16</f>
        <v>#DIV/0!</v>
      </c>
      <c r="G16" s="77">
        <f>AME!G57</f>
        <v>0</v>
      </c>
      <c r="H16" s="82" t="e">
        <f>G16/M16</f>
        <v>#DIV/0!</v>
      </c>
      <c r="I16" s="29" t="e">
        <f>SUM(F16,H16)</f>
        <v>#DIV/0!</v>
      </c>
      <c r="J16" s="77">
        <f>AME!J57</f>
        <v>0</v>
      </c>
      <c r="K16" s="82" t="e">
        <f>J16/M16</f>
        <v>#DIV/0!</v>
      </c>
      <c r="L16" s="80" t="e">
        <f>K16</f>
        <v>#DIV/0!</v>
      </c>
      <c r="M16" s="81">
        <f>SUM(E16,G16,J16)</f>
        <v>0</v>
      </c>
      <c r="P16" s="153" t="s">
        <v>15</v>
      </c>
      <c r="Q16" s="153"/>
      <c r="R16" s="153"/>
      <c r="S16" s="77">
        <f>'Int. Clínica Cirúrgica'!E57</f>
        <v>0</v>
      </c>
      <c r="T16" s="82" t="e">
        <f>S16/AA16</f>
        <v>#DIV/0!</v>
      </c>
      <c r="U16" s="77">
        <f>'Int. Clínica Cirúrgica'!G57</f>
        <v>0</v>
      </c>
      <c r="V16" s="82" t="e">
        <f>U16/AA16</f>
        <v>#DIV/0!</v>
      </c>
      <c r="W16" s="29" t="e">
        <f>SUM(T16,V16)</f>
        <v>#DIV/0!</v>
      </c>
      <c r="X16" s="77">
        <f>'Int. Clínica Cirúrgica'!J57</f>
        <v>0</v>
      </c>
      <c r="Y16" s="82" t="e">
        <f>X16/AA16</f>
        <v>#DIV/0!</v>
      </c>
      <c r="Z16" s="80" t="e">
        <f>Y16</f>
        <v>#DIV/0!</v>
      </c>
      <c r="AA16" s="81">
        <f>SUM(S16,U16,X16)</f>
        <v>0</v>
      </c>
    </row>
    <row r="17" spans="2:27" ht="23.1" customHeight="1">
      <c r="B17" s="154" t="s">
        <v>12</v>
      </c>
      <c r="C17" s="154"/>
      <c r="D17" s="154"/>
      <c r="E17" s="77">
        <f>AME!E58</f>
        <v>0</v>
      </c>
      <c r="F17" s="28" t="e">
        <f>E17/M17</f>
        <v>#DIV/0!</v>
      </c>
      <c r="G17" s="77">
        <f>AME!G58</f>
        <v>0</v>
      </c>
      <c r="H17" s="28" t="e">
        <f>G17/M17</f>
        <v>#DIV/0!</v>
      </c>
      <c r="I17" s="29" t="e">
        <f>SUM(F17,H17)</f>
        <v>#DIV/0!</v>
      </c>
      <c r="J17" s="77">
        <f>AME!J58</f>
        <v>0</v>
      </c>
      <c r="K17" s="28" t="e">
        <f>J17/M17</f>
        <v>#DIV/0!</v>
      </c>
      <c r="L17" s="80" t="e">
        <f>K17</f>
        <v>#DIV/0!</v>
      </c>
      <c r="M17" s="81">
        <f>SUM(E17,G17,J17)</f>
        <v>0</v>
      </c>
      <c r="P17" s="154" t="s">
        <v>12</v>
      </c>
      <c r="Q17" s="154"/>
      <c r="R17" s="154"/>
      <c r="S17" s="77">
        <f>'Int. Clínica Cirúrgica'!E58</f>
        <v>0</v>
      </c>
      <c r="T17" s="28" t="e">
        <f>S17/AA17</f>
        <v>#DIV/0!</v>
      </c>
      <c r="U17" s="77">
        <f>'Int. Clínica Cirúrgica'!G58</f>
        <v>0</v>
      </c>
      <c r="V17" s="28" t="e">
        <f>U17/AA17</f>
        <v>#DIV/0!</v>
      </c>
      <c r="W17" s="29" t="e">
        <f>SUM(T17,V17)</f>
        <v>#DIV/0!</v>
      </c>
      <c r="X17" s="77">
        <f>'Int. Clínica Cirúrgica'!J58</f>
        <v>0</v>
      </c>
      <c r="Y17" s="28" t="e">
        <f>X17/AA17</f>
        <v>#DIV/0!</v>
      </c>
      <c r="Z17" s="80" t="e">
        <f>Y17</f>
        <v>#DIV/0!</v>
      </c>
      <c r="AA17" s="81">
        <f>SUM(S17,U17,X17)</f>
        <v>0</v>
      </c>
    </row>
    <row r="18" spans="2:27" ht="23.1" customHeight="1">
      <c r="B18" s="154" t="s">
        <v>13</v>
      </c>
      <c r="C18" s="154"/>
      <c r="D18" s="154"/>
      <c r="E18" s="54"/>
      <c r="F18" s="91"/>
      <c r="G18" s="91"/>
      <c r="H18" s="91"/>
      <c r="I18" s="92" t="e">
        <f>I17</f>
        <v>#DIV/0!</v>
      </c>
      <c r="J18" s="93"/>
      <c r="K18" s="94"/>
      <c r="L18" s="95" t="e">
        <f>L17</f>
        <v>#DIV/0!</v>
      </c>
      <c r="M18" s="96" t="e">
        <f>SUM(I18,L18)</f>
        <v>#DIV/0!</v>
      </c>
      <c r="P18" s="154" t="s">
        <v>13</v>
      </c>
      <c r="Q18" s="154"/>
      <c r="R18" s="154"/>
      <c r="S18" s="54"/>
      <c r="T18" s="91"/>
      <c r="U18" s="91"/>
      <c r="V18" s="91"/>
      <c r="W18" s="92" t="e">
        <f>W17</f>
        <v>#DIV/0!</v>
      </c>
      <c r="X18" s="93"/>
      <c r="Y18" s="94"/>
      <c r="Z18" s="95" t="e">
        <f>Z17</f>
        <v>#DIV/0!</v>
      </c>
      <c r="AA18" s="96" t="e">
        <f>SUM(W18,Z18)</f>
        <v>#DIV/0!</v>
      </c>
    </row>
    <row r="19" spans="2:27" ht="23.1" customHeight="1"/>
    <row r="20" spans="2:27" ht="23.1" customHeight="1">
      <c r="B20" s="157" t="s">
        <v>115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P20" s="158" t="s">
        <v>116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</row>
    <row r="21" spans="2:27" ht="27.75" customHeight="1">
      <c r="B21" s="155" t="s">
        <v>2</v>
      </c>
      <c r="C21" s="155"/>
      <c r="D21" s="155"/>
      <c r="E21" s="69" t="s">
        <v>3</v>
      </c>
      <c r="F21" s="69" t="s">
        <v>4</v>
      </c>
      <c r="G21" s="69" t="s">
        <v>5</v>
      </c>
      <c r="H21" s="69" t="s">
        <v>6</v>
      </c>
      <c r="I21" s="70" t="s">
        <v>110</v>
      </c>
      <c r="J21" s="69" t="s">
        <v>8</v>
      </c>
      <c r="K21" s="97" t="s">
        <v>9</v>
      </c>
      <c r="L21" s="71" t="s">
        <v>111</v>
      </c>
      <c r="M21" s="69" t="s">
        <v>10</v>
      </c>
      <c r="P21" s="155" t="s">
        <v>2</v>
      </c>
      <c r="Q21" s="155"/>
      <c r="R21" s="155"/>
      <c r="S21" s="69" t="s">
        <v>3</v>
      </c>
      <c r="T21" s="69" t="s">
        <v>4</v>
      </c>
      <c r="U21" s="69" t="s">
        <v>5</v>
      </c>
      <c r="V21" s="69" t="s">
        <v>6</v>
      </c>
      <c r="W21" s="70" t="s">
        <v>110</v>
      </c>
      <c r="X21" s="69" t="s">
        <v>8</v>
      </c>
      <c r="Y21" s="97" t="s">
        <v>9</v>
      </c>
      <c r="Z21" s="71" t="s">
        <v>111</v>
      </c>
      <c r="AA21" s="69" t="s">
        <v>10</v>
      </c>
    </row>
    <row r="22" spans="2:27" ht="32.25" customHeight="1">
      <c r="B22" s="156" t="s">
        <v>11</v>
      </c>
      <c r="C22" s="156"/>
      <c r="D22" s="156"/>
      <c r="E22" s="97">
        <f>PS!E56</f>
        <v>9</v>
      </c>
      <c r="F22" s="27">
        <f>E22/M22</f>
        <v>0.81818181818181823</v>
      </c>
      <c r="G22" s="97">
        <f>PS!G56</f>
        <v>2</v>
      </c>
      <c r="H22" s="27">
        <f>G22/M22</f>
        <v>0.18181818181818182</v>
      </c>
      <c r="I22" s="29">
        <f>SUM(F22,H22)</f>
        <v>1</v>
      </c>
      <c r="J22" s="97">
        <f>PS!J56</f>
        <v>0</v>
      </c>
      <c r="K22" s="82">
        <f>J22/M22</f>
        <v>0</v>
      </c>
      <c r="L22" s="82">
        <f>K22</f>
        <v>0</v>
      </c>
      <c r="M22" s="98">
        <f>SUM(E22,G22,J22)</f>
        <v>11</v>
      </c>
      <c r="P22" s="156" t="s">
        <v>11</v>
      </c>
      <c r="Q22" s="156"/>
      <c r="R22" s="156"/>
      <c r="S22" s="77">
        <f>'Int. Pediatria'!E56</f>
        <v>0</v>
      </c>
      <c r="T22" s="78" t="e">
        <f>S22/AA22</f>
        <v>#DIV/0!</v>
      </c>
      <c r="U22" s="77">
        <f>'Int. Pediatria'!G56</f>
        <v>0</v>
      </c>
      <c r="V22" s="78" t="e">
        <f>U22/AA22</f>
        <v>#DIV/0!</v>
      </c>
      <c r="W22" s="79" t="e">
        <f>SUM(T22,V22)</f>
        <v>#DIV/0!</v>
      </c>
      <c r="X22" s="77">
        <f>'Int. Pediatria'!J56</f>
        <v>0</v>
      </c>
      <c r="Y22" s="80" t="e">
        <f>X22/AA22</f>
        <v>#DIV/0!</v>
      </c>
      <c r="Z22" s="80" t="e">
        <f>Y22</f>
        <v>#DIV/0!</v>
      </c>
      <c r="AA22" s="81">
        <f>SUM(S22,U22,X22)</f>
        <v>0</v>
      </c>
    </row>
    <row r="23" spans="2:27" ht="28.5" customHeight="1">
      <c r="B23" s="153" t="s">
        <v>15</v>
      </c>
      <c r="C23" s="153"/>
      <c r="D23" s="153"/>
      <c r="E23" s="97">
        <f>PS!E57</f>
        <v>9</v>
      </c>
      <c r="F23" s="82">
        <f>E23/M23</f>
        <v>0.81818181818181823</v>
      </c>
      <c r="G23" s="97">
        <f>PS!G57</f>
        <v>2</v>
      </c>
      <c r="H23" s="82">
        <f>G23/M23</f>
        <v>0.18181818181818182</v>
      </c>
      <c r="I23" s="29">
        <f>SUM(F23,H23)</f>
        <v>1</v>
      </c>
      <c r="J23" s="97">
        <f>PS!J57</f>
        <v>0</v>
      </c>
      <c r="K23" s="82">
        <f>J23/M23</f>
        <v>0</v>
      </c>
      <c r="L23" s="82">
        <f>K23</f>
        <v>0</v>
      </c>
      <c r="M23" s="98">
        <f>SUM(E23,G23,J23)</f>
        <v>11</v>
      </c>
      <c r="P23" s="153" t="s">
        <v>15</v>
      </c>
      <c r="Q23" s="153"/>
      <c r="R23" s="153"/>
      <c r="S23" s="77">
        <f>'Int. Pediatria'!E57</f>
        <v>0</v>
      </c>
      <c r="T23" s="82" t="e">
        <f>S23/AA23</f>
        <v>#DIV/0!</v>
      </c>
      <c r="U23" s="77">
        <f>'Int. Pediatria'!G57</f>
        <v>0</v>
      </c>
      <c r="V23" s="82" t="e">
        <f>U23/AA23</f>
        <v>#DIV/0!</v>
      </c>
      <c r="W23" s="29" t="e">
        <f>SUM(T23,V23)</f>
        <v>#DIV/0!</v>
      </c>
      <c r="X23" s="77">
        <f>'Int. Pediatria'!J57</f>
        <v>0</v>
      </c>
      <c r="Y23" s="82" t="e">
        <f>X23/AA23</f>
        <v>#DIV/0!</v>
      </c>
      <c r="Z23" s="80" t="e">
        <f>Y23</f>
        <v>#DIV/0!</v>
      </c>
      <c r="AA23" s="81">
        <f>SUM(S23,U23,X23)</f>
        <v>0</v>
      </c>
    </row>
    <row r="24" spans="2:27" ht="23.1" customHeight="1">
      <c r="B24" s="154" t="s">
        <v>12</v>
      </c>
      <c r="C24" s="154"/>
      <c r="D24" s="154"/>
      <c r="E24" s="97">
        <f>PS!E58</f>
        <v>18</v>
      </c>
      <c r="F24" s="28">
        <f>E24/M24</f>
        <v>0.81818181818181823</v>
      </c>
      <c r="G24" s="97">
        <f>PS!G58</f>
        <v>4</v>
      </c>
      <c r="H24" s="28">
        <f>G24/M24</f>
        <v>0.18181818181818182</v>
      </c>
      <c r="I24" s="29">
        <f>SUM(F24,H24)</f>
        <v>1</v>
      </c>
      <c r="J24" s="97">
        <f>PS!J58</f>
        <v>0</v>
      </c>
      <c r="K24" s="28">
        <f>J24/M24</f>
        <v>0</v>
      </c>
      <c r="L24" s="82">
        <f>K24</f>
        <v>0</v>
      </c>
      <c r="M24" s="98">
        <f>SUM(E24,G24,J24)</f>
        <v>22</v>
      </c>
      <c r="P24" s="154" t="s">
        <v>12</v>
      </c>
      <c r="Q24" s="154"/>
      <c r="R24" s="154"/>
      <c r="S24" s="77">
        <f>'Int. Pediatria'!E58</f>
        <v>0</v>
      </c>
      <c r="T24" s="28" t="e">
        <f>S24/AA24</f>
        <v>#DIV/0!</v>
      </c>
      <c r="U24" s="77">
        <f>'Int. Pediatria'!G58</f>
        <v>0</v>
      </c>
      <c r="V24" s="28" t="e">
        <f>U24/AA24</f>
        <v>#DIV/0!</v>
      </c>
      <c r="W24" s="29" t="e">
        <f>SUM(T24,V24)</f>
        <v>#DIV/0!</v>
      </c>
      <c r="X24" s="77">
        <f>'Int. Pediatria'!J58</f>
        <v>0</v>
      </c>
      <c r="Y24" s="28" t="e">
        <f>X24/AA24</f>
        <v>#DIV/0!</v>
      </c>
      <c r="Z24" s="80" t="e">
        <f>Y24</f>
        <v>#DIV/0!</v>
      </c>
      <c r="AA24" s="81">
        <f>SUM(S24,U24,X24)</f>
        <v>0</v>
      </c>
    </row>
    <row r="25" spans="2:27" ht="23.1" customHeight="1">
      <c r="B25" s="154" t="s">
        <v>13</v>
      </c>
      <c r="C25" s="154"/>
      <c r="D25" s="154"/>
      <c r="E25" s="54"/>
      <c r="F25" s="91"/>
      <c r="G25" s="91"/>
      <c r="H25" s="91"/>
      <c r="I25" s="92">
        <f>I24</f>
        <v>1</v>
      </c>
      <c r="J25" s="93"/>
      <c r="K25" s="94"/>
      <c r="L25" s="95">
        <f>L24</f>
        <v>0</v>
      </c>
      <c r="M25" s="96">
        <f>SUM(I25,L25)</f>
        <v>1</v>
      </c>
      <c r="P25" s="154" t="s">
        <v>13</v>
      </c>
      <c r="Q25" s="154"/>
      <c r="R25" s="154"/>
      <c r="S25" s="54"/>
      <c r="T25" s="91"/>
      <c r="U25" s="91"/>
      <c r="V25" s="91"/>
      <c r="W25" s="92" t="e">
        <f>W24</f>
        <v>#DIV/0!</v>
      </c>
      <c r="X25" s="93"/>
      <c r="Y25" s="94"/>
      <c r="Z25" s="95" t="e">
        <f>Z24</f>
        <v>#DIV/0!</v>
      </c>
      <c r="AA25" s="96" t="e">
        <f>SUM(W25,Z25)</f>
        <v>#DIV/0!</v>
      </c>
    </row>
    <row r="26" spans="2:27" ht="23.1" customHeight="1"/>
    <row r="27" spans="2:27" ht="23.1" customHeight="1">
      <c r="B27" s="157" t="s">
        <v>98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P27" s="158" t="s">
        <v>117</v>
      </c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</row>
    <row r="28" spans="2:27" ht="29.25" customHeight="1">
      <c r="B28" s="155" t="s">
        <v>2</v>
      </c>
      <c r="C28" s="155"/>
      <c r="D28" s="155"/>
      <c r="E28" s="69" t="s">
        <v>3</v>
      </c>
      <c r="F28" s="69" t="s">
        <v>4</v>
      </c>
      <c r="G28" s="69" t="s">
        <v>5</v>
      </c>
      <c r="H28" s="69" t="s">
        <v>6</v>
      </c>
      <c r="I28" s="70" t="s">
        <v>110</v>
      </c>
      <c r="J28" s="69" t="s">
        <v>8</v>
      </c>
      <c r="K28" s="97" t="s">
        <v>9</v>
      </c>
      <c r="L28" s="71" t="s">
        <v>111</v>
      </c>
      <c r="M28" s="69" t="s">
        <v>10</v>
      </c>
      <c r="P28" s="155" t="s">
        <v>2</v>
      </c>
      <c r="Q28" s="155"/>
      <c r="R28" s="155"/>
      <c r="S28" s="69" t="s">
        <v>3</v>
      </c>
      <c r="T28" s="69" t="s">
        <v>4</v>
      </c>
      <c r="U28" s="69" t="s">
        <v>5</v>
      </c>
      <c r="V28" s="69" t="s">
        <v>6</v>
      </c>
      <c r="W28" s="70" t="s">
        <v>110</v>
      </c>
      <c r="X28" s="69" t="s">
        <v>8</v>
      </c>
      <c r="Y28" s="97" t="s">
        <v>9</v>
      </c>
      <c r="Z28" s="71" t="s">
        <v>111</v>
      </c>
      <c r="AA28" s="69" t="s">
        <v>10</v>
      </c>
    </row>
    <row r="29" spans="2:27" ht="29.25" customHeight="1">
      <c r="B29" s="156" t="s">
        <v>11</v>
      </c>
      <c r="C29" s="156"/>
      <c r="D29" s="156"/>
      <c r="E29" s="97">
        <f>UTI!E56</f>
        <v>0</v>
      </c>
      <c r="F29" s="27" t="e">
        <f>E29/M29</f>
        <v>#DIV/0!</v>
      </c>
      <c r="G29" s="97">
        <f>UTI!G56</f>
        <v>0</v>
      </c>
      <c r="H29" s="27" t="e">
        <f>G29/M29</f>
        <v>#DIV/0!</v>
      </c>
      <c r="I29" s="29" t="e">
        <f>SUM(F29,H29)</f>
        <v>#DIV/0!</v>
      </c>
      <c r="J29" s="97">
        <f>UTI!J56</f>
        <v>0</v>
      </c>
      <c r="K29" s="82" t="e">
        <f>J29/M29</f>
        <v>#DIV/0!</v>
      </c>
      <c r="L29" s="82" t="e">
        <f>K29</f>
        <v>#DIV/0!</v>
      </c>
      <c r="M29" s="98">
        <f>SUM(E29,G29,J29)</f>
        <v>0</v>
      </c>
      <c r="P29" s="156" t="s">
        <v>11</v>
      </c>
      <c r="Q29" s="156"/>
      <c r="R29" s="156"/>
      <c r="S29" s="77">
        <f>Maternidade!E56</f>
        <v>2</v>
      </c>
      <c r="T29" s="78">
        <f>S29/AA29</f>
        <v>1</v>
      </c>
      <c r="U29" s="77">
        <f>Maternidade!G56</f>
        <v>0</v>
      </c>
      <c r="V29" s="78">
        <f>U29/AA29</f>
        <v>0</v>
      </c>
      <c r="W29" s="79">
        <f>SUM(T29,V29)</f>
        <v>1</v>
      </c>
      <c r="X29" s="77">
        <f>Maternidade!J56</f>
        <v>0</v>
      </c>
      <c r="Y29" s="80">
        <f>X29/AA29</f>
        <v>0</v>
      </c>
      <c r="Z29" s="80">
        <f>Y29</f>
        <v>0</v>
      </c>
      <c r="AA29" s="81">
        <f>SUM(S29,U29,X29)</f>
        <v>2</v>
      </c>
    </row>
    <row r="30" spans="2:27" ht="30" customHeight="1">
      <c r="B30" s="153" t="s">
        <v>15</v>
      </c>
      <c r="C30" s="153"/>
      <c r="D30" s="153"/>
      <c r="E30" s="97">
        <f>UTI!E57</f>
        <v>0</v>
      </c>
      <c r="F30" s="82" t="e">
        <f>E30/M30</f>
        <v>#DIV/0!</v>
      </c>
      <c r="G30" s="97">
        <f>UTI!G57</f>
        <v>0</v>
      </c>
      <c r="H30" s="82" t="e">
        <f>G30/M30</f>
        <v>#DIV/0!</v>
      </c>
      <c r="I30" s="29" t="e">
        <f>SUM(F30,H30)</f>
        <v>#DIV/0!</v>
      </c>
      <c r="J30" s="97">
        <f>UTI!J57</f>
        <v>0</v>
      </c>
      <c r="K30" s="82" t="e">
        <f>J30/M30</f>
        <v>#DIV/0!</v>
      </c>
      <c r="L30" s="82" t="e">
        <f>K30</f>
        <v>#DIV/0!</v>
      </c>
      <c r="M30" s="98">
        <f>SUM(E30,G30,J30)</f>
        <v>0</v>
      </c>
      <c r="P30" s="153" t="s">
        <v>15</v>
      </c>
      <c r="Q30" s="153"/>
      <c r="R30" s="153"/>
      <c r="S30" s="77">
        <f>Maternidade!E57</f>
        <v>2</v>
      </c>
      <c r="T30" s="82">
        <f>S30/AA30</f>
        <v>1</v>
      </c>
      <c r="U30" s="77">
        <f>Maternidade!G57</f>
        <v>0</v>
      </c>
      <c r="V30" s="82">
        <f>U30/AA30</f>
        <v>0</v>
      </c>
      <c r="W30" s="29">
        <f>SUM(T30,V30)</f>
        <v>1</v>
      </c>
      <c r="X30" s="77">
        <f>Maternidade!J57</f>
        <v>0</v>
      </c>
      <c r="Y30" s="82">
        <f>X30/AA30</f>
        <v>0</v>
      </c>
      <c r="Z30" s="80">
        <f>Y30</f>
        <v>0</v>
      </c>
      <c r="AA30" s="81">
        <f>SUM(S30,U30,X30)</f>
        <v>2</v>
      </c>
    </row>
    <row r="31" spans="2:27" ht="23.1" customHeight="1">
      <c r="B31" s="154" t="s">
        <v>12</v>
      </c>
      <c r="C31" s="154"/>
      <c r="D31" s="154"/>
      <c r="E31" s="97">
        <f>UTI!E58</f>
        <v>0</v>
      </c>
      <c r="F31" s="28" t="e">
        <f>E31/M31</f>
        <v>#DIV/0!</v>
      </c>
      <c r="G31" s="97">
        <f>UTI!G58</f>
        <v>0</v>
      </c>
      <c r="H31" s="28" t="e">
        <f>G31/M31</f>
        <v>#DIV/0!</v>
      </c>
      <c r="I31" s="29" t="e">
        <f>SUM(F31,H31)</f>
        <v>#DIV/0!</v>
      </c>
      <c r="J31" s="97">
        <f>UTI!J58</f>
        <v>0</v>
      </c>
      <c r="K31" s="28" t="e">
        <f>J31/M31</f>
        <v>#DIV/0!</v>
      </c>
      <c r="L31" s="82" t="e">
        <f>K31</f>
        <v>#DIV/0!</v>
      </c>
      <c r="M31" s="98">
        <f>SUM(E31,G31,J31)</f>
        <v>0</v>
      </c>
      <c r="P31" s="154" t="s">
        <v>12</v>
      </c>
      <c r="Q31" s="154"/>
      <c r="R31" s="154"/>
      <c r="S31" s="77">
        <f>Maternidade!E58</f>
        <v>4</v>
      </c>
      <c r="T31" s="28">
        <f>S31/AA31</f>
        <v>1</v>
      </c>
      <c r="U31" s="77">
        <f>Maternidade!G58</f>
        <v>0</v>
      </c>
      <c r="V31" s="28">
        <f>U31/AA31</f>
        <v>0</v>
      </c>
      <c r="W31" s="29">
        <f>SUM(T31,V31)</f>
        <v>1</v>
      </c>
      <c r="X31" s="77">
        <f>Maternidade!J58</f>
        <v>0</v>
      </c>
      <c r="Y31" s="28">
        <f>X31/AA31</f>
        <v>0</v>
      </c>
      <c r="Z31" s="80">
        <f>Y31</f>
        <v>0</v>
      </c>
      <c r="AA31" s="81">
        <f>SUM(S31,U31,X31)</f>
        <v>4</v>
      </c>
    </row>
    <row r="32" spans="2:27" ht="23.1" customHeight="1">
      <c r="B32" s="154" t="s">
        <v>13</v>
      </c>
      <c r="C32" s="154"/>
      <c r="D32" s="154"/>
      <c r="E32" s="54"/>
      <c r="F32" s="91"/>
      <c r="G32" s="91"/>
      <c r="H32" s="91"/>
      <c r="I32" s="92" t="e">
        <f>I31</f>
        <v>#DIV/0!</v>
      </c>
      <c r="J32" s="93"/>
      <c r="K32" s="94"/>
      <c r="L32" s="95" t="e">
        <f>L31</f>
        <v>#DIV/0!</v>
      </c>
      <c r="M32" s="96" t="e">
        <f>SUM(I32,L32)</f>
        <v>#DIV/0!</v>
      </c>
      <c r="P32" s="154" t="s">
        <v>13</v>
      </c>
      <c r="Q32" s="154"/>
      <c r="R32" s="154"/>
      <c r="S32" s="54"/>
      <c r="T32" s="91"/>
      <c r="U32" s="91"/>
      <c r="V32" s="91"/>
      <c r="W32" s="92">
        <f>W31</f>
        <v>1</v>
      </c>
      <c r="X32" s="93"/>
      <c r="Y32" s="94"/>
      <c r="Z32" s="95">
        <f>Z31</f>
        <v>0</v>
      </c>
      <c r="AA32" s="96">
        <f>SUM(W32,Z32)</f>
        <v>1</v>
      </c>
    </row>
    <row r="33" ht="23.1" customHeight="1"/>
    <row r="34" ht="23.1" customHeight="1"/>
    <row r="35" ht="23.1" customHeight="1"/>
    <row r="36" ht="23.1" customHeight="1"/>
    <row r="37" ht="23.1" customHeight="1"/>
  </sheetData>
  <mergeCells count="51">
    <mergeCell ref="B2:AA2"/>
    <mergeCell ref="B3:AA3"/>
    <mergeCell ref="B4:F4"/>
    <mergeCell ref="B5:M5"/>
    <mergeCell ref="P5:AA5"/>
    <mergeCell ref="B6:D6"/>
    <mergeCell ref="P6:R6"/>
    <mergeCell ref="B7:D7"/>
    <mergeCell ref="P7:R7"/>
    <mergeCell ref="B8:D8"/>
    <mergeCell ref="P8:R8"/>
    <mergeCell ref="B9:D9"/>
    <mergeCell ref="P9:R9"/>
    <mergeCell ref="B10:D10"/>
    <mergeCell ref="P10:R10"/>
    <mergeCell ref="B13:M13"/>
    <mergeCell ref="P13:AA13"/>
    <mergeCell ref="B14:D14"/>
    <mergeCell ref="P14:R14"/>
    <mergeCell ref="B15:D15"/>
    <mergeCell ref="P15:R15"/>
    <mergeCell ref="B16:D16"/>
    <mergeCell ref="P16:R16"/>
    <mergeCell ref="B17:D17"/>
    <mergeCell ref="P17:R17"/>
    <mergeCell ref="B18:D18"/>
    <mergeCell ref="P18:R18"/>
    <mergeCell ref="B20:M20"/>
    <mergeCell ref="P20:AA20"/>
    <mergeCell ref="B21:D21"/>
    <mergeCell ref="P21:R21"/>
    <mergeCell ref="B22:D22"/>
    <mergeCell ref="P22:R22"/>
    <mergeCell ref="B23:D23"/>
    <mergeCell ref="P23:R23"/>
    <mergeCell ref="B24:D24"/>
    <mergeCell ref="P24:R24"/>
    <mergeCell ref="B25:D25"/>
    <mergeCell ref="P25:R25"/>
    <mergeCell ref="B27:M27"/>
    <mergeCell ref="P27:AA27"/>
    <mergeCell ref="B31:D31"/>
    <mergeCell ref="P31:R31"/>
    <mergeCell ref="B32:D32"/>
    <mergeCell ref="P32:R32"/>
    <mergeCell ref="B28:D28"/>
    <mergeCell ref="P28:R28"/>
    <mergeCell ref="B29:D29"/>
    <mergeCell ref="P29:R29"/>
    <mergeCell ref="B30:D30"/>
    <mergeCell ref="P30:R30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3D69B"/>
  </sheetPr>
  <dimension ref="A1:AMK43"/>
  <sheetViews>
    <sheetView showGridLines="0" topLeftCell="A4" workbookViewId="0">
      <selection activeCell="A45" sqref="A45:XFD45"/>
    </sheetView>
  </sheetViews>
  <sheetFormatPr defaultRowHeight="1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10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/>
    <row r="2" spans="2:27" ht="55.5" customHeight="1">
      <c r="B2" s="163" t="s">
        <v>44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2:27" ht="16.5" customHeight="1">
      <c r="B3" s="139" t="s">
        <v>68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2:27" ht="15" customHeight="1">
      <c r="B4" s="164"/>
      <c r="C4" s="164"/>
      <c r="D4" s="164"/>
      <c r="E4" s="164"/>
      <c r="F4" s="164"/>
      <c r="G4" s="63"/>
      <c r="H4" s="52"/>
      <c r="I4" s="52"/>
      <c r="J4" s="52"/>
      <c r="K4" s="52"/>
      <c r="L4" s="52"/>
      <c r="M4" s="52"/>
    </row>
    <row r="5" spans="2:27" ht="23.25" customHeight="1">
      <c r="B5" s="165" t="s">
        <v>85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64"/>
      <c r="P5" s="158" t="s">
        <v>112</v>
      </c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2:27" ht="30" customHeight="1">
      <c r="B6" s="162" t="s">
        <v>2</v>
      </c>
      <c r="C6" s="162"/>
      <c r="D6" s="162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7" t="s">
        <v>9</v>
      </c>
      <c r="L6" s="68" t="s">
        <v>111</v>
      </c>
      <c r="M6" s="65" t="s">
        <v>10</v>
      </c>
      <c r="P6" s="155" t="s">
        <v>2</v>
      </c>
      <c r="Q6" s="155"/>
      <c r="R6" s="155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27" customHeight="1">
      <c r="B7" s="159" t="s">
        <v>45</v>
      </c>
      <c r="C7" s="159"/>
      <c r="D7" s="159"/>
      <c r="E7" s="72">
        <f>SUM(E16,E24,E32,S32,S24,S16,S7)</f>
        <v>43</v>
      </c>
      <c r="F7" s="73">
        <f>E7/M7</f>
        <v>0.31386861313868614</v>
      </c>
      <c r="G7" s="72">
        <f>SUM(G16,G24,G32,U32,U24,U16,U7)</f>
        <v>94</v>
      </c>
      <c r="H7" s="73">
        <f>G7/M7</f>
        <v>0.68613138686131392</v>
      </c>
      <c r="I7" s="74">
        <f>SUM(F7,H7)</f>
        <v>1</v>
      </c>
      <c r="J7" s="72">
        <f>SUM(J16,J24,J32,X32,X24,X16,X7)</f>
        <v>0</v>
      </c>
      <c r="K7" s="75">
        <f>J7/M7</f>
        <v>0</v>
      </c>
      <c r="L7" s="75">
        <f>K7</f>
        <v>0</v>
      </c>
      <c r="M7" s="76">
        <f>SUM(E7,G7,J7)</f>
        <v>137</v>
      </c>
      <c r="P7" s="156" t="s">
        <v>45</v>
      </c>
      <c r="Q7" s="156"/>
      <c r="R7" s="156"/>
      <c r="S7" s="77">
        <f>'Int. Clínica Médica'!E102</f>
        <v>5</v>
      </c>
      <c r="T7" s="78">
        <f>S7/AA7</f>
        <v>0.38461538461538464</v>
      </c>
      <c r="U7" s="77">
        <f>'Int. Clínica Médica'!G102</f>
        <v>8</v>
      </c>
      <c r="V7" s="78">
        <f>U7/AA7</f>
        <v>0.61538461538461542</v>
      </c>
      <c r="W7" s="79">
        <f>SUM(T7,V7)</f>
        <v>1</v>
      </c>
      <c r="X7" s="77">
        <f>'Int. Clínica Médica'!J102</f>
        <v>0</v>
      </c>
      <c r="Y7" s="80">
        <f>X7/AA7</f>
        <v>0</v>
      </c>
      <c r="Z7" s="80">
        <f>Y7</f>
        <v>0</v>
      </c>
      <c r="AA7" s="81">
        <f>SUM(S7,U7,X7)</f>
        <v>13</v>
      </c>
    </row>
    <row r="8" spans="2:27" ht="26.25" customHeight="1">
      <c r="B8" s="159" t="s">
        <v>17</v>
      </c>
      <c r="C8" s="159"/>
      <c r="D8" s="159"/>
      <c r="E8" s="72">
        <f>SUM(E17,E25,E33,S33,S25,S17,S8)</f>
        <v>43</v>
      </c>
      <c r="F8" s="75">
        <f>E8/M8</f>
        <v>0.31617647058823528</v>
      </c>
      <c r="G8" s="72">
        <f>SUM(G17,G25,G33,U33,U25,U17,U8)</f>
        <v>93</v>
      </c>
      <c r="H8" s="75">
        <f>G8/M8</f>
        <v>0.68382352941176472</v>
      </c>
      <c r="I8" s="74">
        <f>SUM(F8,H8)</f>
        <v>1</v>
      </c>
      <c r="J8" s="72">
        <f>SUM(J17,J25,J33,X33,X25,X17,X8)</f>
        <v>0</v>
      </c>
      <c r="K8" s="75">
        <f>J8/M8</f>
        <v>0</v>
      </c>
      <c r="L8" s="75">
        <f>K8</f>
        <v>0</v>
      </c>
      <c r="M8" s="76">
        <f>SUM(E8,G8,J8)</f>
        <v>136</v>
      </c>
      <c r="P8" s="153" t="s">
        <v>17</v>
      </c>
      <c r="Q8" s="153"/>
      <c r="R8" s="153"/>
      <c r="S8" s="77">
        <f>'Int. Clínica Médica'!E103</f>
        <v>5</v>
      </c>
      <c r="T8" s="82">
        <f>S8/AA8</f>
        <v>0.38461538461538464</v>
      </c>
      <c r="U8" s="77">
        <f>'Int. Clínica Médica'!G103</f>
        <v>8</v>
      </c>
      <c r="V8" s="82">
        <f>U8/AA8</f>
        <v>0.61538461538461542</v>
      </c>
      <c r="W8" s="29">
        <f>SUM(T8,V8)</f>
        <v>1</v>
      </c>
      <c r="X8" s="77">
        <f>'Int. Clínica Médica'!J103</f>
        <v>0</v>
      </c>
      <c r="Y8" s="82">
        <f>X8/AA8</f>
        <v>0</v>
      </c>
      <c r="Z8" s="80">
        <f>Y8</f>
        <v>0</v>
      </c>
      <c r="AA8" s="81">
        <f>SUM(S8,U8,X8)</f>
        <v>13</v>
      </c>
    </row>
    <row r="9" spans="2:27" ht="26.25" customHeight="1">
      <c r="B9" s="159" t="s">
        <v>15</v>
      </c>
      <c r="C9" s="159"/>
      <c r="D9" s="159"/>
      <c r="E9" s="72">
        <f>SUM(E18,E26,E34,S34,S26,S18,S9)</f>
        <v>44</v>
      </c>
      <c r="F9" s="75">
        <f>E9/M9</f>
        <v>0.32116788321167883</v>
      </c>
      <c r="G9" s="72">
        <f>SUM(G18,G26,G34,U34,U26,U18,U9)</f>
        <v>93</v>
      </c>
      <c r="H9" s="75">
        <f>G9/M9</f>
        <v>0.67883211678832112</v>
      </c>
      <c r="I9" s="74">
        <f>SUM(F9,H9)</f>
        <v>1</v>
      </c>
      <c r="J9" s="72">
        <f>SUM(J18,J26,J34,X34,X26,X18,X9)</f>
        <v>0</v>
      </c>
      <c r="K9" s="75">
        <f>J9/M9</f>
        <v>0</v>
      </c>
      <c r="L9" s="75">
        <f>K9</f>
        <v>0</v>
      </c>
      <c r="M9" s="76">
        <f>SUM(E9,G9,J9)</f>
        <v>137</v>
      </c>
      <c r="P9" s="153" t="s">
        <v>15</v>
      </c>
      <c r="Q9" s="153"/>
      <c r="R9" s="153"/>
      <c r="S9" s="77">
        <f>'Int. Clínica Médica'!E104</f>
        <v>5</v>
      </c>
      <c r="T9" s="82">
        <f>S9/AA9</f>
        <v>0.38461538461538464</v>
      </c>
      <c r="U9" s="77">
        <f>'Int. Clínica Médica'!G104</f>
        <v>8</v>
      </c>
      <c r="V9" s="82">
        <f>U9/AA9</f>
        <v>0.61538461538461542</v>
      </c>
      <c r="W9" s="29">
        <f>SUM(T9,V9)</f>
        <v>1</v>
      </c>
      <c r="X9" s="77">
        <f>'Int. Clínica Médica'!J104</f>
        <v>0</v>
      </c>
      <c r="Y9" s="82">
        <f>X9/AA9</f>
        <v>0</v>
      </c>
      <c r="Z9" s="80">
        <f>Y9</f>
        <v>0</v>
      </c>
      <c r="AA9" s="81">
        <f>SUM(S9,U9,X9)</f>
        <v>13</v>
      </c>
    </row>
    <row r="10" spans="2:27" ht="23.1" customHeight="1">
      <c r="B10" s="160" t="s">
        <v>12</v>
      </c>
      <c r="C10" s="160"/>
      <c r="D10" s="160"/>
      <c r="E10" s="72">
        <f>SUM(E7:E9)</f>
        <v>130</v>
      </c>
      <c r="F10" s="83">
        <f>E10/M10</f>
        <v>0.31707317073170732</v>
      </c>
      <c r="G10" s="72">
        <f>SUM(G7:G9)</f>
        <v>280</v>
      </c>
      <c r="H10" s="83">
        <f>G10/M10</f>
        <v>0.68292682926829273</v>
      </c>
      <c r="I10" s="74">
        <f>SUM(F10,H10)</f>
        <v>1</v>
      </c>
      <c r="J10" s="72">
        <f>SUM(J7:J9)</f>
        <v>0</v>
      </c>
      <c r="K10" s="83">
        <f>J10/M10</f>
        <v>0</v>
      </c>
      <c r="L10" s="75">
        <f>K10</f>
        <v>0</v>
      </c>
      <c r="M10" s="76">
        <f>SUM(E10,G10,J10)</f>
        <v>410</v>
      </c>
      <c r="P10" s="154" t="s">
        <v>12</v>
      </c>
      <c r="Q10" s="154"/>
      <c r="R10" s="154"/>
      <c r="S10" s="77">
        <f>'Int. Clínica Médica'!E105</f>
        <v>15</v>
      </c>
      <c r="T10" s="28">
        <f>S10/AA10</f>
        <v>0.38461538461538464</v>
      </c>
      <c r="U10" s="77">
        <f>'Int. Clínica Médica'!G105</f>
        <v>24</v>
      </c>
      <c r="V10" s="28">
        <f>U10/AA10</f>
        <v>0.61538461538461542</v>
      </c>
      <c r="W10" s="29">
        <f>SUM(T10,V10)</f>
        <v>1</v>
      </c>
      <c r="X10" s="77">
        <f>'Int. Clínica Médica'!J105</f>
        <v>0</v>
      </c>
      <c r="Y10" s="28">
        <f>X10/AA10</f>
        <v>0</v>
      </c>
      <c r="Z10" s="80">
        <f>Y10</f>
        <v>0</v>
      </c>
      <c r="AA10" s="81">
        <f>SUM(S10,U10,X10)</f>
        <v>39</v>
      </c>
    </row>
    <row r="11" spans="2:27" ht="23.1" customHeight="1">
      <c r="B11" s="161" t="s">
        <v>13</v>
      </c>
      <c r="C11" s="161"/>
      <c r="D11" s="161"/>
      <c r="E11" s="84"/>
      <c r="F11" s="85"/>
      <c r="G11" s="85"/>
      <c r="H11" s="85"/>
      <c r="I11" s="86">
        <f>I10</f>
        <v>1</v>
      </c>
      <c r="J11" s="87"/>
      <c r="K11" s="88"/>
      <c r="L11" s="89">
        <f>L10</f>
        <v>0</v>
      </c>
      <c r="M11" s="90">
        <f>SUM(I11,L11)</f>
        <v>1</v>
      </c>
      <c r="P11" s="154" t="s">
        <v>13</v>
      </c>
      <c r="Q11" s="154"/>
      <c r="R11" s="154"/>
      <c r="S11" s="54"/>
      <c r="T11" s="91"/>
      <c r="U11" s="91"/>
      <c r="V11" s="91"/>
      <c r="W11" s="92">
        <f>W10</f>
        <v>1</v>
      </c>
      <c r="X11" s="93"/>
      <c r="Y11" s="94"/>
      <c r="Z11" s="95">
        <f>Z10</f>
        <v>0</v>
      </c>
      <c r="AA11" s="96">
        <f>SUM(W11,Z11)</f>
        <v>1</v>
      </c>
    </row>
    <row r="12" spans="2:27" ht="23.1" customHeight="1"/>
    <row r="13" spans="2:27" ht="23.1" customHeight="1"/>
    <row r="14" spans="2:27" ht="23.1" customHeight="1">
      <c r="B14" s="158" t="s">
        <v>96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P14" s="158" t="s">
        <v>114</v>
      </c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</row>
    <row r="15" spans="2:27" ht="27" customHeight="1">
      <c r="B15" s="155" t="s">
        <v>2</v>
      </c>
      <c r="C15" s="155"/>
      <c r="D15" s="155"/>
      <c r="E15" s="69" t="s">
        <v>3</v>
      </c>
      <c r="F15" s="69" t="s">
        <v>4</v>
      </c>
      <c r="G15" s="69" t="s">
        <v>5</v>
      </c>
      <c r="H15" s="69" t="s">
        <v>6</v>
      </c>
      <c r="I15" s="70" t="s">
        <v>110</v>
      </c>
      <c r="J15" s="69" t="s">
        <v>8</v>
      </c>
      <c r="K15" s="97" t="s">
        <v>9</v>
      </c>
      <c r="L15" s="71" t="s">
        <v>111</v>
      </c>
      <c r="M15" s="69" t="s">
        <v>10</v>
      </c>
      <c r="P15" s="155" t="s">
        <v>2</v>
      </c>
      <c r="Q15" s="155"/>
      <c r="R15" s="155"/>
      <c r="S15" s="69" t="s">
        <v>3</v>
      </c>
      <c r="T15" s="69" t="s">
        <v>4</v>
      </c>
      <c r="U15" s="69" t="s">
        <v>5</v>
      </c>
      <c r="V15" s="69" t="s">
        <v>6</v>
      </c>
      <c r="W15" s="70" t="s">
        <v>110</v>
      </c>
      <c r="X15" s="69" t="s">
        <v>8</v>
      </c>
      <c r="Y15" s="97" t="s">
        <v>9</v>
      </c>
      <c r="Z15" s="71" t="s">
        <v>111</v>
      </c>
      <c r="AA15" s="69" t="s">
        <v>10</v>
      </c>
    </row>
    <row r="16" spans="2:27" ht="36" customHeight="1">
      <c r="B16" s="156" t="s">
        <v>45</v>
      </c>
      <c r="C16" s="156"/>
      <c r="D16" s="156"/>
      <c r="E16" s="77">
        <f>AME!E102</f>
        <v>0</v>
      </c>
      <c r="F16" s="78" t="e">
        <f>E16/M16</f>
        <v>#DIV/0!</v>
      </c>
      <c r="G16" s="77">
        <f>AME!G102</f>
        <v>0</v>
      </c>
      <c r="H16" s="78" t="e">
        <f>G16/M16</f>
        <v>#DIV/0!</v>
      </c>
      <c r="I16" s="79" t="e">
        <f>SUM(F16,H16)</f>
        <v>#DIV/0!</v>
      </c>
      <c r="J16" s="77">
        <f>AME!J102</f>
        <v>0</v>
      </c>
      <c r="K16" s="80" t="e">
        <f>J16/M16</f>
        <v>#DIV/0!</v>
      </c>
      <c r="L16" s="80" t="e">
        <f>K16</f>
        <v>#DIV/0!</v>
      </c>
      <c r="M16" s="81">
        <f>SUM(E16,G16,J16)</f>
        <v>0</v>
      </c>
      <c r="P16" s="156" t="s">
        <v>45</v>
      </c>
      <c r="Q16" s="156"/>
      <c r="R16" s="156"/>
      <c r="S16" s="77">
        <f>'Int. Clínica Cirúrgica'!E102</f>
        <v>11</v>
      </c>
      <c r="T16" s="78">
        <f>S16/AA16</f>
        <v>0.20370370370370369</v>
      </c>
      <c r="U16" s="77">
        <f>'Int. Clínica Cirúrgica'!G102</f>
        <v>43</v>
      </c>
      <c r="V16" s="78">
        <f>U16/AA16</f>
        <v>0.79629629629629628</v>
      </c>
      <c r="W16" s="79">
        <f>SUM(T16,V16)</f>
        <v>1</v>
      </c>
      <c r="X16" s="77">
        <f>'Int. Clínica Cirúrgica'!J102</f>
        <v>0</v>
      </c>
      <c r="Y16" s="80">
        <f>X16/AA16</f>
        <v>0</v>
      </c>
      <c r="Z16" s="80">
        <f>Y16</f>
        <v>0</v>
      </c>
      <c r="AA16" s="81">
        <f>SUM(S16,U16,X16)</f>
        <v>54</v>
      </c>
    </row>
    <row r="17" spans="2:27" ht="29.25" customHeight="1">
      <c r="B17" s="153" t="s">
        <v>17</v>
      </c>
      <c r="C17" s="153"/>
      <c r="D17" s="153"/>
      <c r="E17" s="77">
        <f>AME!E103</f>
        <v>0</v>
      </c>
      <c r="F17" s="82" t="e">
        <f>E17/M17</f>
        <v>#DIV/0!</v>
      </c>
      <c r="G17" s="77">
        <f>AME!G103</f>
        <v>0</v>
      </c>
      <c r="H17" s="82" t="e">
        <f>G17/M17</f>
        <v>#DIV/0!</v>
      </c>
      <c r="I17" s="29" t="e">
        <f>SUM(F17,H17)</f>
        <v>#DIV/0!</v>
      </c>
      <c r="J17" s="77">
        <f>AME!J103</f>
        <v>0</v>
      </c>
      <c r="K17" s="82" t="e">
        <f>J17/M17</f>
        <v>#DIV/0!</v>
      </c>
      <c r="L17" s="80" t="e">
        <f>K17</f>
        <v>#DIV/0!</v>
      </c>
      <c r="M17" s="81">
        <f>SUM(E17,G17,J17)</f>
        <v>0</v>
      </c>
      <c r="P17" s="153" t="s">
        <v>17</v>
      </c>
      <c r="Q17" s="153"/>
      <c r="R17" s="153"/>
      <c r="S17" s="77">
        <f>'Int. Clínica Cirúrgica'!E103</f>
        <v>11</v>
      </c>
      <c r="T17" s="82">
        <f>S17/AA17</f>
        <v>0.20370370370370369</v>
      </c>
      <c r="U17" s="77">
        <f>'Int. Clínica Cirúrgica'!G103</f>
        <v>43</v>
      </c>
      <c r="V17" s="82">
        <f>U17/AA17</f>
        <v>0.79629629629629628</v>
      </c>
      <c r="W17" s="29">
        <f>SUM(T17,V17)</f>
        <v>1</v>
      </c>
      <c r="X17" s="77">
        <f>'Int. Clínica Cirúrgica'!J103</f>
        <v>0</v>
      </c>
      <c r="Y17" s="82">
        <f>X17/AA17</f>
        <v>0</v>
      </c>
      <c r="Z17" s="80">
        <f>Y17</f>
        <v>0</v>
      </c>
      <c r="AA17" s="81">
        <f>SUM(S17,U17,X17)</f>
        <v>54</v>
      </c>
    </row>
    <row r="18" spans="2:27" ht="29.25" customHeight="1">
      <c r="B18" s="153" t="s">
        <v>15</v>
      </c>
      <c r="C18" s="153"/>
      <c r="D18" s="153"/>
      <c r="E18" s="77">
        <f>AME!E104</f>
        <v>0</v>
      </c>
      <c r="F18" s="82" t="e">
        <f>E18/M18</f>
        <v>#DIV/0!</v>
      </c>
      <c r="G18" s="77">
        <f>AME!G104</f>
        <v>0</v>
      </c>
      <c r="H18" s="82" t="e">
        <f>G18/M18</f>
        <v>#DIV/0!</v>
      </c>
      <c r="I18" s="29" t="e">
        <f>SUM(F18,H18)</f>
        <v>#DIV/0!</v>
      </c>
      <c r="J18" s="77">
        <f>AME!J104</f>
        <v>0</v>
      </c>
      <c r="K18" s="82" t="e">
        <f>J18/M18</f>
        <v>#DIV/0!</v>
      </c>
      <c r="L18" s="80" t="e">
        <f>K18</f>
        <v>#DIV/0!</v>
      </c>
      <c r="M18" s="81">
        <f>SUM(E18,G18,J18)</f>
        <v>0</v>
      </c>
      <c r="P18" s="153" t="s">
        <v>15</v>
      </c>
      <c r="Q18" s="153"/>
      <c r="R18" s="153"/>
      <c r="S18" s="77">
        <f>'Int. Clínica Cirúrgica'!E104</f>
        <v>11</v>
      </c>
      <c r="T18" s="82">
        <f>S18/AA18</f>
        <v>0.20370370370370369</v>
      </c>
      <c r="U18" s="77">
        <f>'Int. Clínica Cirúrgica'!G104</f>
        <v>43</v>
      </c>
      <c r="V18" s="82">
        <f>U18/AA18</f>
        <v>0.79629629629629628</v>
      </c>
      <c r="W18" s="29">
        <f>SUM(T18,V18)</f>
        <v>1</v>
      </c>
      <c r="X18" s="77">
        <f>'Int. Clínica Cirúrgica'!J104</f>
        <v>0</v>
      </c>
      <c r="Y18" s="82">
        <f>X18/AA18</f>
        <v>0</v>
      </c>
      <c r="Z18" s="80">
        <f>Y18</f>
        <v>0</v>
      </c>
      <c r="AA18" s="81">
        <f>SUM(S18,U18,X18)</f>
        <v>54</v>
      </c>
    </row>
    <row r="19" spans="2:27" ht="23.1" customHeight="1">
      <c r="B19" s="154" t="s">
        <v>12</v>
      </c>
      <c r="C19" s="154"/>
      <c r="D19" s="154"/>
      <c r="E19" s="77">
        <f>AME!E105</f>
        <v>0</v>
      </c>
      <c r="F19" s="28" t="e">
        <f>E19/M19</f>
        <v>#DIV/0!</v>
      </c>
      <c r="G19" s="77">
        <f>AME!G105</f>
        <v>0</v>
      </c>
      <c r="H19" s="28" t="e">
        <f>G19/M19</f>
        <v>#DIV/0!</v>
      </c>
      <c r="I19" s="29" t="e">
        <f>SUM(F19,H19)</f>
        <v>#DIV/0!</v>
      </c>
      <c r="J19" s="77">
        <f>AME!J105</f>
        <v>0</v>
      </c>
      <c r="K19" s="28" t="e">
        <f>J19/M19</f>
        <v>#DIV/0!</v>
      </c>
      <c r="L19" s="80" t="e">
        <f>K19</f>
        <v>#DIV/0!</v>
      </c>
      <c r="M19" s="81">
        <f>SUM(E19,G19,J19)</f>
        <v>0</v>
      </c>
      <c r="P19" s="154" t="s">
        <v>12</v>
      </c>
      <c r="Q19" s="154"/>
      <c r="R19" s="154"/>
      <c r="S19" s="77">
        <f>'Int. Clínica Cirúrgica'!E105</f>
        <v>33</v>
      </c>
      <c r="T19" s="28">
        <f>S19/AA19</f>
        <v>0.20370370370370369</v>
      </c>
      <c r="U19" s="77">
        <f>'Int. Clínica Cirúrgica'!G105</f>
        <v>129</v>
      </c>
      <c r="V19" s="28">
        <f>U19/AA19</f>
        <v>0.79629629629629628</v>
      </c>
      <c r="W19" s="29">
        <f>SUM(T19,V19)</f>
        <v>1</v>
      </c>
      <c r="X19" s="77">
        <f>'Int. Clínica Cirúrgica'!J105</f>
        <v>0</v>
      </c>
      <c r="Y19" s="28">
        <f>X19/AA19</f>
        <v>0</v>
      </c>
      <c r="Z19" s="80">
        <f>Y19</f>
        <v>0</v>
      </c>
      <c r="AA19" s="81">
        <f>SUM(S19,U19,X19)</f>
        <v>162</v>
      </c>
    </row>
    <row r="20" spans="2:27" ht="23.1" customHeight="1">
      <c r="B20" s="154" t="s">
        <v>13</v>
      </c>
      <c r="C20" s="154"/>
      <c r="D20" s="154"/>
      <c r="E20" s="54"/>
      <c r="F20" s="91"/>
      <c r="G20" s="91"/>
      <c r="H20" s="91"/>
      <c r="I20" s="92" t="e">
        <f>I19</f>
        <v>#DIV/0!</v>
      </c>
      <c r="J20" s="93"/>
      <c r="K20" s="94"/>
      <c r="L20" s="95" t="e">
        <f>L19</f>
        <v>#DIV/0!</v>
      </c>
      <c r="M20" s="96" t="e">
        <f>SUM(I20,L20)</f>
        <v>#DIV/0!</v>
      </c>
      <c r="P20" s="154" t="s">
        <v>13</v>
      </c>
      <c r="Q20" s="154"/>
      <c r="R20" s="154"/>
      <c r="S20" s="54"/>
      <c r="T20" s="91"/>
      <c r="U20" s="91"/>
      <c r="V20" s="91"/>
      <c r="W20" s="92">
        <f>W19</f>
        <v>1</v>
      </c>
      <c r="X20" s="93"/>
      <c r="Y20" s="94"/>
      <c r="Z20" s="95">
        <f>Z19</f>
        <v>0</v>
      </c>
      <c r="AA20" s="96">
        <f>SUM(W20,Z20)</f>
        <v>1</v>
      </c>
    </row>
    <row r="21" spans="2:27" ht="23.1" customHeight="1"/>
    <row r="22" spans="2:27" ht="23.1" customHeight="1">
      <c r="B22" s="157" t="s">
        <v>115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P22" s="158" t="s">
        <v>116</v>
      </c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</row>
    <row r="23" spans="2:27" ht="27.75" customHeight="1">
      <c r="B23" s="155" t="s">
        <v>2</v>
      </c>
      <c r="C23" s="155"/>
      <c r="D23" s="155"/>
      <c r="E23" s="69" t="s">
        <v>3</v>
      </c>
      <c r="F23" s="69" t="s">
        <v>4</v>
      </c>
      <c r="G23" s="69" t="s">
        <v>5</v>
      </c>
      <c r="H23" s="69" t="s">
        <v>6</v>
      </c>
      <c r="I23" s="70" t="s">
        <v>110</v>
      </c>
      <c r="J23" s="69" t="s">
        <v>8</v>
      </c>
      <c r="K23" s="97" t="s">
        <v>9</v>
      </c>
      <c r="L23" s="71" t="s">
        <v>111</v>
      </c>
      <c r="M23" s="69" t="s">
        <v>10</v>
      </c>
      <c r="P23" s="155" t="s">
        <v>2</v>
      </c>
      <c r="Q23" s="155"/>
      <c r="R23" s="155"/>
      <c r="S23" s="69" t="s">
        <v>3</v>
      </c>
      <c r="T23" s="69" t="s">
        <v>4</v>
      </c>
      <c r="U23" s="69" t="s">
        <v>5</v>
      </c>
      <c r="V23" s="69" t="s">
        <v>6</v>
      </c>
      <c r="W23" s="70" t="s">
        <v>110</v>
      </c>
      <c r="X23" s="69" t="s">
        <v>8</v>
      </c>
      <c r="Y23" s="97" t="s">
        <v>9</v>
      </c>
      <c r="Z23" s="71" t="s">
        <v>111</v>
      </c>
      <c r="AA23" s="69" t="s">
        <v>10</v>
      </c>
    </row>
    <row r="24" spans="2:27" ht="32.25" customHeight="1">
      <c r="B24" s="156" t="s">
        <v>45</v>
      </c>
      <c r="C24" s="156"/>
      <c r="D24" s="156"/>
      <c r="E24" s="97">
        <f>PS!E102</f>
        <v>8</v>
      </c>
      <c r="F24" s="27">
        <f>E24/M24</f>
        <v>0.5</v>
      </c>
      <c r="G24" s="97">
        <f>PS!G102</f>
        <v>8</v>
      </c>
      <c r="H24" s="27">
        <f>G24/M24</f>
        <v>0.5</v>
      </c>
      <c r="I24" s="29">
        <f>SUM(F24,H24)</f>
        <v>1</v>
      </c>
      <c r="J24" s="97">
        <f>PS!J102</f>
        <v>0</v>
      </c>
      <c r="K24" s="82">
        <f>J24/M24</f>
        <v>0</v>
      </c>
      <c r="L24" s="82">
        <f>K24</f>
        <v>0</v>
      </c>
      <c r="M24" s="98">
        <f>SUM(E24,G24,J24)</f>
        <v>16</v>
      </c>
      <c r="P24" s="156" t="s">
        <v>45</v>
      </c>
      <c r="Q24" s="156"/>
      <c r="R24" s="156"/>
      <c r="S24" s="77">
        <f>'Int. Pediatria'!E102</f>
        <v>0</v>
      </c>
      <c r="T24" s="78">
        <f>S24/AA24</f>
        <v>0</v>
      </c>
      <c r="U24" s="77">
        <f>'Int. Pediatria'!G102</f>
        <v>2</v>
      </c>
      <c r="V24" s="78">
        <f>U24/AA24</f>
        <v>1</v>
      </c>
      <c r="W24" s="79">
        <f>SUM(T24,V24)</f>
        <v>1</v>
      </c>
      <c r="X24" s="77">
        <f>'Int. Pediatria'!J102</f>
        <v>0</v>
      </c>
      <c r="Y24" s="80">
        <f>X24/AA24</f>
        <v>0</v>
      </c>
      <c r="Z24" s="80">
        <f>Y24</f>
        <v>0</v>
      </c>
      <c r="AA24" s="81">
        <f>SUM(S24,U24,X24)</f>
        <v>2</v>
      </c>
    </row>
    <row r="25" spans="2:27" ht="28.5" customHeight="1">
      <c r="B25" s="153" t="s">
        <v>17</v>
      </c>
      <c r="C25" s="153"/>
      <c r="D25" s="153"/>
      <c r="E25" s="97">
        <f>PS!E103</f>
        <v>8</v>
      </c>
      <c r="F25" s="82">
        <f>E25/M25</f>
        <v>0.53333333333333333</v>
      </c>
      <c r="G25" s="97">
        <f>PS!G103</f>
        <v>7</v>
      </c>
      <c r="H25" s="82">
        <f>G25/M25</f>
        <v>0.46666666666666667</v>
      </c>
      <c r="I25" s="29">
        <f>SUM(F25,H25)</f>
        <v>1</v>
      </c>
      <c r="J25" s="97">
        <f>PS!J103</f>
        <v>0</v>
      </c>
      <c r="K25" s="82">
        <f>J25/M25</f>
        <v>0</v>
      </c>
      <c r="L25" s="82">
        <f>K25</f>
        <v>0</v>
      </c>
      <c r="M25" s="98">
        <f>SUM(E25,G25,J25)</f>
        <v>15</v>
      </c>
      <c r="P25" s="153" t="s">
        <v>17</v>
      </c>
      <c r="Q25" s="153"/>
      <c r="R25" s="153"/>
      <c r="S25" s="77">
        <f>'Int. Pediatria'!E103</f>
        <v>0</v>
      </c>
      <c r="T25" s="82">
        <f>S25/AA25</f>
        <v>0</v>
      </c>
      <c r="U25" s="77">
        <f>'Int. Pediatria'!G103</f>
        <v>2</v>
      </c>
      <c r="V25" s="82">
        <f>U25/AA25</f>
        <v>1</v>
      </c>
      <c r="W25" s="29">
        <f>SUM(T25,V25)</f>
        <v>1</v>
      </c>
      <c r="X25" s="77">
        <f>'Int. Pediatria'!J103</f>
        <v>0</v>
      </c>
      <c r="Y25" s="82">
        <f>X25/AA25</f>
        <v>0</v>
      </c>
      <c r="Z25" s="80">
        <f>Y25</f>
        <v>0</v>
      </c>
      <c r="AA25" s="81">
        <f>SUM(S25,U25,X25)</f>
        <v>2</v>
      </c>
    </row>
    <row r="26" spans="2:27" ht="28.5" customHeight="1">
      <c r="B26" s="153" t="s">
        <v>15</v>
      </c>
      <c r="C26" s="153"/>
      <c r="D26" s="153"/>
      <c r="E26" s="97">
        <f>PS!E104</f>
        <v>9</v>
      </c>
      <c r="F26" s="82">
        <f>E26/M26</f>
        <v>0.5625</v>
      </c>
      <c r="G26" s="97">
        <f>PS!G104</f>
        <v>7</v>
      </c>
      <c r="H26" s="82">
        <f>G26/M26</f>
        <v>0.4375</v>
      </c>
      <c r="I26" s="29">
        <f>SUM(F26,H26)</f>
        <v>1</v>
      </c>
      <c r="J26" s="97">
        <f>PS!J104</f>
        <v>0</v>
      </c>
      <c r="K26" s="82">
        <f>J26/M26</f>
        <v>0</v>
      </c>
      <c r="L26" s="82">
        <f>K26</f>
        <v>0</v>
      </c>
      <c r="M26" s="98">
        <f>SUM(E26,G26,J26)</f>
        <v>16</v>
      </c>
      <c r="P26" s="153" t="s">
        <v>15</v>
      </c>
      <c r="Q26" s="153"/>
      <c r="R26" s="153"/>
      <c r="S26" s="77">
        <f>'Int. Pediatria'!E104</f>
        <v>0</v>
      </c>
      <c r="T26" s="82">
        <f>S26/AA26</f>
        <v>0</v>
      </c>
      <c r="U26" s="77">
        <f>'Int. Pediatria'!G104</f>
        <v>2</v>
      </c>
      <c r="V26" s="82">
        <f>U26/AA26</f>
        <v>1</v>
      </c>
      <c r="W26" s="29">
        <f>SUM(T26,V26)</f>
        <v>1</v>
      </c>
      <c r="X26" s="77">
        <f>'Int. Pediatria'!J104</f>
        <v>0</v>
      </c>
      <c r="Y26" s="82">
        <f>X26/AA26</f>
        <v>0</v>
      </c>
      <c r="Z26" s="80">
        <f>Y26</f>
        <v>0</v>
      </c>
      <c r="AA26" s="81">
        <f>SUM(S26,U26,X26)</f>
        <v>2</v>
      </c>
    </row>
    <row r="27" spans="2:27" ht="23.1" customHeight="1">
      <c r="B27" s="154" t="s">
        <v>12</v>
      </c>
      <c r="C27" s="154"/>
      <c r="D27" s="154"/>
      <c r="E27" s="97">
        <f>PS!E105</f>
        <v>25</v>
      </c>
      <c r="F27" s="28">
        <f>E27/M27</f>
        <v>0.53191489361702127</v>
      </c>
      <c r="G27" s="97">
        <f>PS!G105</f>
        <v>22</v>
      </c>
      <c r="H27" s="28">
        <f>G27/M27</f>
        <v>0.46808510638297873</v>
      </c>
      <c r="I27" s="29">
        <f>SUM(F27,H27)</f>
        <v>1</v>
      </c>
      <c r="J27" s="97">
        <f>PS!J105</f>
        <v>0</v>
      </c>
      <c r="K27" s="28">
        <f>J27/M27</f>
        <v>0</v>
      </c>
      <c r="L27" s="82">
        <f>K27</f>
        <v>0</v>
      </c>
      <c r="M27" s="98">
        <f>SUM(E27,G27,J27)</f>
        <v>47</v>
      </c>
      <c r="P27" s="154" t="s">
        <v>12</v>
      </c>
      <c r="Q27" s="154"/>
      <c r="R27" s="154"/>
      <c r="S27" s="77">
        <f>'Int. Pediatria'!E105</f>
        <v>0</v>
      </c>
      <c r="T27" s="28">
        <f>S27/AA27</f>
        <v>0</v>
      </c>
      <c r="U27" s="77">
        <f>'Int. Pediatria'!G105</f>
        <v>6</v>
      </c>
      <c r="V27" s="28">
        <f>U27/AA27</f>
        <v>1</v>
      </c>
      <c r="W27" s="29">
        <f>SUM(T27,V27)</f>
        <v>1</v>
      </c>
      <c r="X27" s="77">
        <f>'Int. Pediatria'!J105</f>
        <v>0</v>
      </c>
      <c r="Y27" s="28">
        <f>X27/AA27</f>
        <v>0</v>
      </c>
      <c r="Z27" s="80">
        <f>Y27</f>
        <v>0</v>
      </c>
      <c r="AA27" s="81">
        <f>SUM(S27,U27,X27)</f>
        <v>6</v>
      </c>
    </row>
    <row r="28" spans="2:27" ht="23.1" customHeight="1">
      <c r="B28" s="154" t="s">
        <v>13</v>
      </c>
      <c r="C28" s="154"/>
      <c r="D28" s="154"/>
      <c r="E28" s="54"/>
      <c r="F28" s="91"/>
      <c r="G28" s="91"/>
      <c r="H28" s="91"/>
      <c r="I28" s="92">
        <f>I27</f>
        <v>1</v>
      </c>
      <c r="J28" s="93"/>
      <c r="K28" s="94"/>
      <c r="L28" s="95">
        <f>L27</f>
        <v>0</v>
      </c>
      <c r="M28" s="96">
        <f>SUM(I28,L28)</f>
        <v>1</v>
      </c>
      <c r="P28" s="154" t="s">
        <v>13</v>
      </c>
      <c r="Q28" s="154"/>
      <c r="R28" s="154"/>
      <c r="S28" s="54"/>
      <c r="T28" s="91"/>
      <c r="U28" s="91"/>
      <c r="V28" s="91"/>
      <c r="W28" s="92">
        <f>W27</f>
        <v>1</v>
      </c>
      <c r="X28" s="93"/>
      <c r="Y28" s="94"/>
      <c r="Z28" s="95">
        <f>Z27</f>
        <v>0</v>
      </c>
      <c r="AA28" s="96">
        <f>SUM(W28,Z28)</f>
        <v>1</v>
      </c>
    </row>
    <row r="29" spans="2:27" ht="23.1" customHeight="1"/>
    <row r="30" spans="2:27" ht="23.1" customHeight="1">
      <c r="B30" s="157" t="s">
        <v>98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P30" s="158" t="s">
        <v>117</v>
      </c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</row>
    <row r="31" spans="2:27" ht="29.25" customHeight="1">
      <c r="B31" s="155" t="s">
        <v>2</v>
      </c>
      <c r="C31" s="155"/>
      <c r="D31" s="155"/>
      <c r="E31" s="69" t="s">
        <v>3</v>
      </c>
      <c r="F31" s="69" t="s">
        <v>4</v>
      </c>
      <c r="G31" s="69" t="s">
        <v>5</v>
      </c>
      <c r="H31" s="69" t="s">
        <v>6</v>
      </c>
      <c r="I31" s="70" t="s">
        <v>110</v>
      </c>
      <c r="J31" s="69" t="s">
        <v>8</v>
      </c>
      <c r="K31" s="97" t="s">
        <v>9</v>
      </c>
      <c r="L31" s="71" t="s">
        <v>111</v>
      </c>
      <c r="M31" s="69" t="s">
        <v>10</v>
      </c>
      <c r="P31" s="155" t="s">
        <v>2</v>
      </c>
      <c r="Q31" s="155"/>
      <c r="R31" s="155"/>
      <c r="S31" s="69" t="s">
        <v>3</v>
      </c>
      <c r="T31" s="69" t="s">
        <v>4</v>
      </c>
      <c r="U31" s="69" t="s">
        <v>5</v>
      </c>
      <c r="V31" s="69" t="s">
        <v>6</v>
      </c>
      <c r="W31" s="70" t="s">
        <v>110</v>
      </c>
      <c r="X31" s="69" t="s">
        <v>8</v>
      </c>
      <c r="Y31" s="97" t="s">
        <v>9</v>
      </c>
      <c r="Z31" s="71" t="s">
        <v>111</v>
      </c>
      <c r="AA31" s="69" t="s">
        <v>10</v>
      </c>
    </row>
    <row r="32" spans="2:27" ht="29.25" customHeight="1">
      <c r="B32" s="156" t="s">
        <v>45</v>
      </c>
      <c r="C32" s="156"/>
      <c r="D32" s="156"/>
      <c r="E32" s="97">
        <f>UTI!E102</f>
        <v>0</v>
      </c>
      <c r="F32" s="27" t="e">
        <f>E32/M32</f>
        <v>#DIV/0!</v>
      </c>
      <c r="G32" s="97">
        <f>UTI!G102</f>
        <v>0</v>
      </c>
      <c r="H32" s="27" t="e">
        <f>G32/M32</f>
        <v>#DIV/0!</v>
      </c>
      <c r="I32" s="29" t="e">
        <f>SUM(F32,H32)</f>
        <v>#DIV/0!</v>
      </c>
      <c r="J32" s="97">
        <f>UTI!J102</f>
        <v>0</v>
      </c>
      <c r="K32" s="82" t="e">
        <f>J32/M32</f>
        <v>#DIV/0!</v>
      </c>
      <c r="L32" s="82" t="e">
        <f>K32</f>
        <v>#DIV/0!</v>
      </c>
      <c r="M32" s="98">
        <f>SUM(E32,G32,J32)</f>
        <v>0</v>
      </c>
      <c r="P32" s="156" t="s">
        <v>45</v>
      </c>
      <c r="Q32" s="156"/>
      <c r="R32" s="156"/>
      <c r="S32" s="77">
        <f>Maternidade!E102</f>
        <v>19</v>
      </c>
      <c r="T32" s="78">
        <f>S32/AA32</f>
        <v>0.36538461538461536</v>
      </c>
      <c r="U32" s="77">
        <f>Maternidade!G102</f>
        <v>33</v>
      </c>
      <c r="V32" s="78">
        <f>U32/AA32</f>
        <v>0.63461538461538458</v>
      </c>
      <c r="W32" s="79">
        <f>SUM(T32,V32)</f>
        <v>1</v>
      </c>
      <c r="X32" s="77">
        <f>Maternidade!J102</f>
        <v>0</v>
      </c>
      <c r="Y32" s="80">
        <f>X32/AA32</f>
        <v>0</v>
      </c>
      <c r="Z32" s="80">
        <f>Y32</f>
        <v>0</v>
      </c>
      <c r="AA32" s="81">
        <f>SUM(S32,U32,X32)</f>
        <v>52</v>
      </c>
    </row>
    <row r="33" spans="2:27" ht="30" customHeight="1">
      <c r="B33" s="153" t="s">
        <v>17</v>
      </c>
      <c r="C33" s="153"/>
      <c r="D33" s="153"/>
      <c r="E33" s="97">
        <f>UTI!E103</f>
        <v>0</v>
      </c>
      <c r="F33" s="82" t="e">
        <f>E33/M33</f>
        <v>#DIV/0!</v>
      </c>
      <c r="G33" s="97">
        <f>UTI!G103</f>
        <v>0</v>
      </c>
      <c r="H33" s="82" t="e">
        <f>G33/M33</f>
        <v>#DIV/0!</v>
      </c>
      <c r="I33" s="29" t="e">
        <f>SUM(F33,H33)</f>
        <v>#DIV/0!</v>
      </c>
      <c r="J33" s="97">
        <f>UTI!J103</f>
        <v>0</v>
      </c>
      <c r="K33" s="82" t="e">
        <f>J33/M33</f>
        <v>#DIV/0!</v>
      </c>
      <c r="L33" s="82" t="e">
        <f>K33</f>
        <v>#DIV/0!</v>
      </c>
      <c r="M33" s="98">
        <f>SUM(E33,G33,J33)</f>
        <v>0</v>
      </c>
      <c r="P33" s="153" t="s">
        <v>17</v>
      </c>
      <c r="Q33" s="153"/>
      <c r="R33" s="153"/>
      <c r="S33" s="77">
        <f>Maternidade!E103</f>
        <v>19</v>
      </c>
      <c r="T33" s="82">
        <f>S33/AA33</f>
        <v>0.36538461538461536</v>
      </c>
      <c r="U33" s="77">
        <f>Maternidade!G103</f>
        <v>33</v>
      </c>
      <c r="V33" s="82">
        <f>U33/AA33</f>
        <v>0.63461538461538458</v>
      </c>
      <c r="W33" s="29">
        <f>SUM(T33,V33)</f>
        <v>1</v>
      </c>
      <c r="X33" s="77">
        <f>Maternidade!J103</f>
        <v>0</v>
      </c>
      <c r="Y33" s="82">
        <f>X33/AA33</f>
        <v>0</v>
      </c>
      <c r="Z33" s="80">
        <f>Y33</f>
        <v>0</v>
      </c>
      <c r="AA33" s="81">
        <f>SUM(S33,U33,X33)</f>
        <v>52</v>
      </c>
    </row>
    <row r="34" spans="2:27" ht="30" customHeight="1">
      <c r="B34" s="153" t="s">
        <v>15</v>
      </c>
      <c r="C34" s="153"/>
      <c r="D34" s="153"/>
      <c r="E34" s="97">
        <f>UTI!E104</f>
        <v>0</v>
      </c>
      <c r="F34" s="82" t="e">
        <f>E34/M34</f>
        <v>#DIV/0!</v>
      </c>
      <c r="G34" s="97">
        <f>UTI!G104</f>
        <v>0</v>
      </c>
      <c r="H34" s="82" t="e">
        <f>G34/M34</f>
        <v>#DIV/0!</v>
      </c>
      <c r="I34" s="29" t="e">
        <f>SUM(F34,H34)</f>
        <v>#DIV/0!</v>
      </c>
      <c r="J34" s="97">
        <f>UTI!J104</f>
        <v>0</v>
      </c>
      <c r="K34" s="82" t="e">
        <f>J34/M34</f>
        <v>#DIV/0!</v>
      </c>
      <c r="L34" s="82" t="e">
        <f>K34</f>
        <v>#DIV/0!</v>
      </c>
      <c r="M34" s="98">
        <f>SUM(E34,G34,J34)</f>
        <v>0</v>
      </c>
      <c r="P34" s="153" t="s">
        <v>15</v>
      </c>
      <c r="Q34" s="153"/>
      <c r="R34" s="153"/>
      <c r="S34" s="77">
        <f>Maternidade!E104</f>
        <v>19</v>
      </c>
      <c r="T34" s="82">
        <f>S34/AA34</f>
        <v>0.36538461538461536</v>
      </c>
      <c r="U34" s="77">
        <f>Maternidade!G104</f>
        <v>33</v>
      </c>
      <c r="V34" s="82">
        <f>U34/AA34</f>
        <v>0.63461538461538458</v>
      </c>
      <c r="W34" s="29">
        <f>SUM(T34,V34)</f>
        <v>1</v>
      </c>
      <c r="X34" s="77">
        <f>Maternidade!J104</f>
        <v>0</v>
      </c>
      <c r="Y34" s="82">
        <f>X34/AA34</f>
        <v>0</v>
      </c>
      <c r="Z34" s="80">
        <f>Y34</f>
        <v>0</v>
      </c>
      <c r="AA34" s="81">
        <f>SUM(S34,U34,X34)</f>
        <v>52</v>
      </c>
    </row>
    <row r="35" spans="2:27" ht="23.1" customHeight="1">
      <c r="B35" s="154" t="s">
        <v>12</v>
      </c>
      <c r="C35" s="154"/>
      <c r="D35" s="154"/>
      <c r="E35" s="97">
        <f>UTI!E105</f>
        <v>0</v>
      </c>
      <c r="F35" s="28" t="e">
        <f>E35/M35</f>
        <v>#DIV/0!</v>
      </c>
      <c r="G35" s="97">
        <f>UTI!G105</f>
        <v>0</v>
      </c>
      <c r="H35" s="28" t="e">
        <f>G35/M35</f>
        <v>#DIV/0!</v>
      </c>
      <c r="I35" s="29" t="e">
        <f>SUM(F35,H35)</f>
        <v>#DIV/0!</v>
      </c>
      <c r="J35" s="97">
        <f>UTI!J105</f>
        <v>0</v>
      </c>
      <c r="K35" s="28" t="e">
        <f>J35/M35</f>
        <v>#DIV/0!</v>
      </c>
      <c r="L35" s="82" t="e">
        <f>K35</f>
        <v>#DIV/0!</v>
      </c>
      <c r="M35" s="98">
        <f>SUM(E35,G35,J35)</f>
        <v>0</v>
      </c>
      <c r="P35" s="154" t="s">
        <v>12</v>
      </c>
      <c r="Q35" s="154"/>
      <c r="R35" s="154"/>
      <c r="S35" s="77">
        <f>Maternidade!E105</f>
        <v>57</v>
      </c>
      <c r="T35" s="28">
        <f>S35/AA35</f>
        <v>0.36538461538461536</v>
      </c>
      <c r="U35" s="77">
        <f>Maternidade!G105</f>
        <v>99</v>
      </c>
      <c r="V35" s="28">
        <f>U35/AA35</f>
        <v>0.63461538461538458</v>
      </c>
      <c r="W35" s="29">
        <f>SUM(T35,V35)</f>
        <v>1</v>
      </c>
      <c r="X35" s="77">
        <f>Maternidade!J105</f>
        <v>0</v>
      </c>
      <c r="Y35" s="28">
        <f>X35/AA35</f>
        <v>0</v>
      </c>
      <c r="Z35" s="80">
        <f>Y35</f>
        <v>0</v>
      </c>
      <c r="AA35" s="81">
        <f>SUM(S35,U35,X35)</f>
        <v>156</v>
      </c>
    </row>
    <row r="36" spans="2:27" ht="23.1" customHeight="1">
      <c r="B36" s="154" t="s">
        <v>13</v>
      </c>
      <c r="C36" s="154"/>
      <c r="D36" s="154"/>
      <c r="E36" s="54"/>
      <c r="F36" s="91"/>
      <c r="G36" s="91"/>
      <c r="H36" s="91"/>
      <c r="I36" s="92" t="e">
        <f>I35</f>
        <v>#DIV/0!</v>
      </c>
      <c r="J36" s="93"/>
      <c r="K36" s="94"/>
      <c r="L36" s="95" t="e">
        <f>L35</f>
        <v>#DIV/0!</v>
      </c>
      <c r="M36" s="96" t="e">
        <f>SUM(I36,L36)</f>
        <v>#DIV/0!</v>
      </c>
      <c r="P36" s="154" t="s">
        <v>13</v>
      </c>
      <c r="Q36" s="154"/>
      <c r="R36" s="154"/>
      <c r="S36" s="54"/>
      <c r="T36" s="91"/>
      <c r="U36" s="91"/>
      <c r="V36" s="91"/>
      <c r="W36" s="92">
        <f>W35</f>
        <v>1</v>
      </c>
      <c r="X36" s="93"/>
      <c r="Y36" s="94"/>
      <c r="Z36" s="95">
        <f>Z35</f>
        <v>0</v>
      </c>
      <c r="AA36" s="96">
        <f>SUM(W36,Z36)</f>
        <v>1</v>
      </c>
    </row>
    <row r="37" spans="2:27" ht="23.1" customHeight="1"/>
    <row r="38" spans="2:27" ht="23.1" customHeight="1"/>
    <row r="39" spans="2:27" ht="23.1" customHeight="1"/>
    <row r="40" spans="2:27" ht="23.1" customHeight="1"/>
    <row r="41" spans="2:27" ht="23.1" customHeight="1"/>
    <row r="42" spans="2:27" ht="23.1" customHeight="1"/>
    <row r="43" spans="2:27" ht="23.1" customHeight="1"/>
  </sheetData>
  <mergeCells count="59">
    <mergeCell ref="B2:AA2"/>
    <mergeCell ref="B3:AA3"/>
    <mergeCell ref="B4:F4"/>
    <mergeCell ref="B5:M5"/>
    <mergeCell ref="P5:AA5"/>
    <mergeCell ref="B6:D6"/>
    <mergeCell ref="P6:R6"/>
    <mergeCell ref="B7:D7"/>
    <mergeCell ref="P7:R7"/>
    <mergeCell ref="B8:D8"/>
    <mergeCell ref="P8:R8"/>
    <mergeCell ref="B9:D9"/>
    <mergeCell ref="P9:R9"/>
    <mergeCell ref="B10:D10"/>
    <mergeCell ref="P10:R10"/>
    <mergeCell ref="B11:D11"/>
    <mergeCell ref="P11:R11"/>
    <mergeCell ref="B14:M14"/>
    <mergeCell ref="P14:AA14"/>
    <mergeCell ref="B15:D15"/>
    <mergeCell ref="P15:R15"/>
    <mergeCell ref="B16:D16"/>
    <mergeCell ref="P16:R16"/>
    <mergeCell ref="B17:D17"/>
    <mergeCell ref="P17:R17"/>
    <mergeCell ref="B18:D18"/>
    <mergeCell ref="P18:R18"/>
    <mergeCell ref="B19:D19"/>
    <mergeCell ref="P19:R19"/>
    <mergeCell ref="B20:D20"/>
    <mergeCell ref="P20:R20"/>
    <mergeCell ref="B22:M22"/>
    <mergeCell ref="P22:AA22"/>
    <mergeCell ref="B23:D23"/>
    <mergeCell ref="P23:R23"/>
    <mergeCell ref="B24:D24"/>
    <mergeCell ref="P24:R24"/>
    <mergeCell ref="B25:D25"/>
    <mergeCell ref="P25:R25"/>
    <mergeCell ref="B26:D26"/>
    <mergeCell ref="P26:R26"/>
    <mergeCell ref="B27:D27"/>
    <mergeCell ref="P27:R27"/>
    <mergeCell ref="B28:D28"/>
    <mergeCell ref="P28:R28"/>
    <mergeCell ref="B30:M30"/>
    <mergeCell ref="P30:AA30"/>
    <mergeCell ref="B31:D31"/>
    <mergeCell ref="P31:R31"/>
    <mergeCell ref="B32:D32"/>
    <mergeCell ref="P32:R32"/>
    <mergeCell ref="B33:D33"/>
    <mergeCell ref="P33:R33"/>
    <mergeCell ref="B34:D34"/>
    <mergeCell ref="P34:R34"/>
    <mergeCell ref="B35:D35"/>
    <mergeCell ref="P35:R35"/>
    <mergeCell ref="B36:D36"/>
    <mergeCell ref="P36:R36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:AMK120"/>
  <sheetViews>
    <sheetView showGridLines="0" topLeftCell="A104" workbookViewId="0">
      <selection activeCell="G125" sqref="G125"/>
    </sheetView>
  </sheetViews>
  <sheetFormatPr defaultRowHeight="15"/>
  <cols>
    <col min="1" max="1" width="2" style="1" customWidth="1"/>
    <col min="2" max="2" width="10.7109375" style="1" customWidth="1"/>
    <col min="3" max="3" width="16.85546875" style="1" customWidth="1"/>
    <col min="4" max="4" width="11.7109375" style="1" customWidth="1"/>
    <col min="5" max="5" width="10.28515625" style="1" customWidth="1"/>
    <col min="6" max="6" width="13.42578125" style="1" customWidth="1"/>
    <col min="7" max="7" width="9.140625" style="1" customWidth="1"/>
    <col min="8" max="8" width="11.7109375" style="1" customWidth="1"/>
    <col min="9" max="9" width="12.5703125" style="1" customWidth="1"/>
    <col min="10" max="10" width="10.5703125" style="1" customWidth="1"/>
    <col min="11" max="11" width="13.7109375" style="1" customWidth="1"/>
    <col min="12" max="12" width="11.5703125" style="1" customWidth="1"/>
    <col min="13" max="13" width="2.28515625" style="1" customWidth="1"/>
    <col min="14" max="1025" width="9.140625" style="1" customWidth="1"/>
  </cols>
  <sheetData>
    <row r="1" spans="1:13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60" customHeight="1">
      <c r="A2" s="5"/>
      <c r="B2" s="135" t="s">
        <v>56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6"/>
    </row>
    <row r="3" spans="1:13" ht="11.25" customHeight="1">
      <c r="A3" s="5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6"/>
    </row>
    <row r="4" spans="1:13" ht="24.95" customHeight="1">
      <c r="A4" s="5"/>
      <c r="B4" s="121" t="s">
        <v>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6"/>
    </row>
    <row r="5" spans="1:13" ht="28.5" customHeight="1">
      <c r="A5" s="5"/>
      <c r="B5" s="130" t="s">
        <v>2</v>
      </c>
      <c r="C5" s="130"/>
      <c r="D5" s="130"/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9" t="s">
        <v>10</v>
      </c>
      <c r="M5" s="6"/>
    </row>
    <row r="6" spans="1:13" ht="30.75" customHeight="1">
      <c r="A6" s="5"/>
      <c r="B6" s="131" t="s">
        <v>11</v>
      </c>
      <c r="C6" s="131"/>
      <c r="D6" s="131"/>
      <c r="E6" s="10">
        <v>0</v>
      </c>
      <c r="F6" s="11" t="e">
        <f>E6/L6</f>
        <v>#DIV/0!</v>
      </c>
      <c r="G6" s="12">
        <v>0</v>
      </c>
      <c r="H6" s="11" t="e">
        <f>G6/L6</f>
        <v>#DIV/0!</v>
      </c>
      <c r="I6" s="13" t="e">
        <f>SUM(F6,H6)</f>
        <v>#DIV/0!</v>
      </c>
      <c r="J6" s="10"/>
      <c r="K6" s="14" t="e">
        <f>J6/L6</f>
        <v>#DIV/0!</v>
      </c>
      <c r="L6" s="15">
        <f>SUM(E6,G6,J6)</f>
        <v>0</v>
      </c>
      <c r="M6" s="6"/>
    </row>
    <row r="7" spans="1:13" ht="24.95" customHeight="1">
      <c r="A7" s="5"/>
      <c r="B7" s="117" t="s">
        <v>12</v>
      </c>
      <c r="C7" s="117"/>
      <c r="D7" s="117"/>
      <c r="E7" s="8">
        <f>SUM(E6:E6)</f>
        <v>0</v>
      </c>
      <c r="F7" s="16" t="e">
        <f>E7/L7</f>
        <v>#DIV/0!</v>
      </c>
      <c r="G7" s="8">
        <f>SUM(G6:G6)</f>
        <v>0</v>
      </c>
      <c r="H7" s="16" t="e">
        <f>G7/L7</f>
        <v>#DIV/0!</v>
      </c>
      <c r="I7" s="13" t="e">
        <f>SUM(F7,H7)</f>
        <v>#DIV/0!</v>
      </c>
      <c r="J7" s="8">
        <f>SUM(J6:J6)</f>
        <v>0</v>
      </c>
      <c r="K7" s="16" t="e">
        <f>J7/L7</f>
        <v>#DIV/0!</v>
      </c>
      <c r="L7" s="15">
        <f>SUM(E7,G7,J7)</f>
        <v>0</v>
      </c>
      <c r="M7" s="6"/>
    </row>
    <row r="8" spans="1:13" ht="24.95" customHeight="1">
      <c r="A8" s="5"/>
      <c r="B8" s="118" t="s">
        <v>13</v>
      </c>
      <c r="C8" s="118"/>
      <c r="D8" s="118"/>
      <c r="E8" s="119" t="e">
        <f>I7</f>
        <v>#DIV/0!</v>
      </c>
      <c r="F8" s="119"/>
      <c r="G8" s="119"/>
      <c r="H8" s="119"/>
      <c r="I8" s="119"/>
      <c r="J8" s="120" t="e">
        <f>K7</f>
        <v>#DIV/0!</v>
      </c>
      <c r="K8" s="120"/>
      <c r="L8" s="17" t="e">
        <f>SUM(E8:K8)</f>
        <v>#DIV/0!</v>
      </c>
      <c r="M8" s="6"/>
    </row>
    <row r="9" spans="1:13" ht="12" customHeight="1">
      <c r="A9" s="5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6"/>
    </row>
    <row r="10" spans="1:13" ht="24.95" customHeight="1">
      <c r="A10" s="5"/>
      <c r="B10" s="121" t="s">
        <v>14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6"/>
    </row>
    <row r="11" spans="1:13" ht="24.95" customHeight="1">
      <c r="A11" s="5"/>
      <c r="B11" s="130" t="s">
        <v>2</v>
      </c>
      <c r="C11" s="130"/>
      <c r="D11" s="130"/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8" t="s">
        <v>9</v>
      </c>
      <c r="L11" s="9" t="s">
        <v>10</v>
      </c>
      <c r="M11" s="6"/>
    </row>
    <row r="12" spans="1:13" ht="30.75" customHeight="1">
      <c r="A12" s="5"/>
      <c r="B12" s="131" t="s">
        <v>11</v>
      </c>
      <c r="C12" s="131"/>
      <c r="D12" s="131"/>
      <c r="E12" s="10">
        <v>0</v>
      </c>
      <c r="F12" s="11" t="e">
        <f>E12/L12</f>
        <v>#DIV/0!</v>
      </c>
      <c r="G12" s="12">
        <v>0</v>
      </c>
      <c r="H12" s="11" t="e">
        <f>G12/L12</f>
        <v>#DIV/0!</v>
      </c>
      <c r="I12" s="13" t="e">
        <f>SUM(F12,H12)</f>
        <v>#DIV/0!</v>
      </c>
      <c r="J12" s="10"/>
      <c r="K12" s="14" t="e">
        <f>J12/L12</f>
        <v>#DIV/0!</v>
      </c>
      <c r="L12" s="15">
        <f>SUM(E12,G12,J12)</f>
        <v>0</v>
      </c>
      <c r="M12" s="6"/>
    </row>
    <row r="13" spans="1:13" ht="24.95" customHeight="1">
      <c r="A13" s="5"/>
      <c r="B13" s="131" t="s">
        <v>15</v>
      </c>
      <c r="C13" s="131"/>
      <c r="D13" s="131"/>
      <c r="E13" s="10">
        <v>0</v>
      </c>
      <c r="F13" s="11" t="e">
        <f>E13/L13</f>
        <v>#DIV/0!</v>
      </c>
      <c r="G13" s="12">
        <v>0</v>
      </c>
      <c r="H13" s="14" t="e">
        <f>G13/L13</f>
        <v>#DIV/0!</v>
      </c>
      <c r="I13" s="13" t="e">
        <f>SUM(F13,H13)</f>
        <v>#DIV/0!</v>
      </c>
      <c r="J13" s="10"/>
      <c r="K13" s="14" t="e">
        <f>J13/L13</f>
        <v>#DIV/0!</v>
      </c>
      <c r="L13" s="15">
        <f>SUM(E13,G13,J13)</f>
        <v>0</v>
      </c>
      <c r="M13" s="6"/>
    </row>
    <row r="14" spans="1:13" ht="24.95" customHeight="1">
      <c r="A14" s="5"/>
      <c r="B14" s="117" t="s">
        <v>12</v>
      </c>
      <c r="C14" s="117"/>
      <c r="D14" s="117"/>
      <c r="E14" s="8">
        <f>SUM(E12:E13)</f>
        <v>0</v>
      </c>
      <c r="F14" s="11" t="e">
        <f>E14/L14</f>
        <v>#DIV/0!</v>
      </c>
      <c r="G14" s="8">
        <f>SUM(G12:G13)</f>
        <v>0</v>
      </c>
      <c r="H14" s="16" t="e">
        <f>G14/L14</f>
        <v>#DIV/0!</v>
      </c>
      <c r="I14" s="13" t="e">
        <f>SUM(F14,H14)</f>
        <v>#DIV/0!</v>
      </c>
      <c r="J14" s="8">
        <f>SUM(J12:J13)</f>
        <v>0</v>
      </c>
      <c r="K14" s="16" t="e">
        <f>J14/L14</f>
        <v>#DIV/0!</v>
      </c>
      <c r="L14" s="15">
        <f>SUM(E14,G14,J14)</f>
        <v>0</v>
      </c>
      <c r="M14" s="6"/>
    </row>
    <row r="15" spans="1:13" ht="24.95" customHeight="1">
      <c r="A15" s="5"/>
      <c r="B15" s="118" t="s">
        <v>13</v>
      </c>
      <c r="C15" s="118"/>
      <c r="D15" s="118"/>
      <c r="E15" s="119" t="e">
        <f>I14</f>
        <v>#DIV/0!</v>
      </c>
      <c r="F15" s="119"/>
      <c r="G15" s="119"/>
      <c r="H15" s="119"/>
      <c r="I15" s="119"/>
      <c r="J15" s="120" t="e">
        <f>K14</f>
        <v>#DIV/0!</v>
      </c>
      <c r="K15" s="120"/>
      <c r="L15" s="17" t="e">
        <f>SUM(E15:K15)</f>
        <v>#DIV/0!</v>
      </c>
      <c r="M15" s="6"/>
    </row>
    <row r="16" spans="1:13" ht="12" customHeight="1">
      <c r="A16" s="5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6"/>
    </row>
    <row r="17" spans="1:13" ht="24.95" customHeight="1">
      <c r="A17" s="5"/>
      <c r="B17" s="121" t="s">
        <v>16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6"/>
    </row>
    <row r="18" spans="1:13" ht="27" customHeight="1">
      <c r="A18" s="5"/>
      <c r="B18" s="130" t="s">
        <v>2</v>
      </c>
      <c r="C18" s="130"/>
      <c r="D18" s="130"/>
      <c r="E18" s="7" t="s">
        <v>3</v>
      </c>
      <c r="F18" s="7" t="s">
        <v>4</v>
      </c>
      <c r="G18" s="7" t="s">
        <v>5</v>
      </c>
      <c r="H18" s="7" t="s">
        <v>6</v>
      </c>
      <c r="I18" s="7" t="s">
        <v>7</v>
      </c>
      <c r="J18" s="7" t="s">
        <v>8</v>
      </c>
      <c r="K18" s="8" t="s">
        <v>9</v>
      </c>
      <c r="L18" s="9" t="s">
        <v>10</v>
      </c>
      <c r="M18" s="132"/>
    </row>
    <row r="19" spans="1:13" ht="24.95" customHeight="1">
      <c r="A19" s="5"/>
      <c r="B19" s="131" t="s">
        <v>17</v>
      </c>
      <c r="C19" s="131"/>
      <c r="D19" s="131"/>
      <c r="E19" s="10">
        <v>0</v>
      </c>
      <c r="F19" s="11" t="e">
        <f>E19/L19</f>
        <v>#DIV/0!</v>
      </c>
      <c r="G19" s="12">
        <v>0</v>
      </c>
      <c r="H19" s="11" t="e">
        <f>G19/L19</f>
        <v>#DIV/0!</v>
      </c>
      <c r="I19" s="13" t="e">
        <f>SUM(F19,H19)</f>
        <v>#DIV/0!</v>
      </c>
      <c r="J19" s="10"/>
      <c r="K19" s="14" t="e">
        <f>J19/L19</f>
        <v>#DIV/0!</v>
      </c>
      <c r="L19" s="15">
        <f>SUM(E19,G19,J19)</f>
        <v>0</v>
      </c>
      <c r="M19" s="132"/>
    </row>
    <row r="20" spans="1:13" ht="24.95" customHeight="1">
      <c r="A20" s="5"/>
      <c r="B20" s="131" t="s">
        <v>18</v>
      </c>
      <c r="C20" s="131"/>
      <c r="D20" s="131"/>
      <c r="E20" s="10">
        <v>0</v>
      </c>
      <c r="F20" s="11" t="e">
        <f>E20/L20</f>
        <v>#DIV/0!</v>
      </c>
      <c r="G20" s="12">
        <v>0</v>
      </c>
      <c r="H20" s="14" t="e">
        <f>G20/L20</f>
        <v>#DIV/0!</v>
      </c>
      <c r="I20" s="13" t="e">
        <f>SUM(F20,H20)</f>
        <v>#DIV/0!</v>
      </c>
      <c r="J20" s="10"/>
      <c r="K20" s="14" t="e">
        <f>J20/L20</f>
        <v>#DIV/0!</v>
      </c>
      <c r="L20" s="15">
        <f>SUM(E20,G20,J20)</f>
        <v>0</v>
      </c>
      <c r="M20" s="132"/>
    </row>
    <row r="21" spans="1:13" ht="24.95" customHeight="1">
      <c r="A21" s="5"/>
      <c r="B21" s="131" t="s">
        <v>15</v>
      </c>
      <c r="C21" s="131"/>
      <c r="D21" s="131"/>
      <c r="E21" s="10">
        <v>0</v>
      </c>
      <c r="F21" s="14" t="e">
        <f>E21/L21</f>
        <v>#DIV/0!</v>
      </c>
      <c r="G21" s="12">
        <v>0</v>
      </c>
      <c r="H21" s="14" t="e">
        <f>G21/L21</f>
        <v>#DIV/0!</v>
      </c>
      <c r="I21" s="13" t="e">
        <f>SUM(F21,H21)</f>
        <v>#DIV/0!</v>
      </c>
      <c r="J21" s="10"/>
      <c r="K21" s="14" t="e">
        <f>J21/L21</f>
        <v>#DIV/0!</v>
      </c>
      <c r="L21" s="15">
        <f>SUM(E21,G21,J21)</f>
        <v>0</v>
      </c>
      <c r="M21" s="132"/>
    </row>
    <row r="22" spans="1:13" ht="24.95" customHeight="1">
      <c r="A22" s="5"/>
      <c r="B22" s="117" t="s">
        <v>12</v>
      </c>
      <c r="C22" s="117"/>
      <c r="D22" s="117"/>
      <c r="E22" s="8">
        <f>SUM(E19:E21)</f>
        <v>0</v>
      </c>
      <c r="F22" s="16" t="e">
        <f>E22/L22</f>
        <v>#DIV/0!</v>
      </c>
      <c r="G22" s="8">
        <f>SUM(G19:G21)</f>
        <v>0</v>
      </c>
      <c r="H22" s="16" t="e">
        <f>G22/L22</f>
        <v>#DIV/0!</v>
      </c>
      <c r="I22" s="13" t="e">
        <f>SUM(F22,H22)</f>
        <v>#DIV/0!</v>
      </c>
      <c r="J22" s="8">
        <f>SUM(J19:J21)</f>
        <v>0</v>
      </c>
      <c r="K22" s="16" t="e">
        <f>J22/L22</f>
        <v>#DIV/0!</v>
      </c>
      <c r="L22" s="15">
        <f>SUM(E22,G22,J22)</f>
        <v>0</v>
      </c>
      <c r="M22" s="6"/>
    </row>
    <row r="23" spans="1:13" ht="24.95" customHeight="1">
      <c r="A23" s="5"/>
      <c r="B23" s="118" t="s">
        <v>13</v>
      </c>
      <c r="C23" s="118"/>
      <c r="D23" s="118"/>
      <c r="E23" s="119" t="e">
        <f>I22</f>
        <v>#DIV/0!</v>
      </c>
      <c r="F23" s="119"/>
      <c r="G23" s="119"/>
      <c r="H23" s="119"/>
      <c r="I23" s="119"/>
      <c r="J23" s="120" t="e">
        <f>K22</f>
        <v>#DIV/0!</v>
      </c>
      <c r="K23" s="120"/>
      <c r="L23" s="17" t="e">
        <f>SUM(E23:K23)</f>
        <v>#DIV/0!</v>
      </c>
      <c r="M23" s="6"/>
    </row>
    <row r="24" spans="1:13" ht="12" customHeight="1">
      <c r="A24" s="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"/>
    </row>
    <row r="25" spans="1:13" ht="24.95" customHeight="1">
      <c r="A25" s="5"/>
      <c r="B25" s="121" t="s">
        <v>19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6"/>
    </row>
    <row r="26" spans="1:13" ht="28.5" customHeight="1">
      <c r="A26" s="5"/>
      <c r="B26" s="130" t="s">
        <v>2</v>
      </c>
      <c r="C26" s="130"/>
      <c r="D26" s="130"/>
      <c r="E26" s="7" t="s">
        <v>3</v>
      </c>
      <c r="F26" s="7" t="s">
        <v>4</v>
      </c>
      <c r="G26" s="7" t="s">
        <v>5</v>
      </c>
      <c r="H26" s="7" t="s">
        <v>6</v>
      </c>
      <c r="I26" s="7" t="s">
        <v>7</v>
      </c>
      <c r="J26" s="7" t="s">
        <v>8</v>
      </c>
      <c r="K26" s="8" t="s">
        <v>9</v>
      </c>
      <c r="L26" s="9" t="s">
        <v>10</v>
      </c>
      <c r="M26" s="6"/>
    </row>
    <row r="27" spans="1:13" ht="24.95" customHeight="1">
      <c r="A27" s="5"/>
      <c r="B27" s="131" t="s">
        <v>17</v>
      </c>
      <c r="C27" s="131"/>
      <c r="D27" s="131"/>
      <c r="E27" s="10">
        <v>0</v>
      </c>
      <c r="F27" s="11" t="e">
        <f>E27/L27</f>
        <v>#DIV/0!</v>
      </c>
      <c r="G27" s="12">
        <v>0</v>
      </c>
      <c r="H27" s="11" t="e">
        <f>G27/L27</f>
        <v>#DIV/0!</v>
      </c>
      <c r="I27" s="13" t="e">
        <f>SUM(F27,H27)</f>
        <v>#DIV/0!</v>
      </c>
      <c r="J27" s="10"/>
      <c r="K27" s="14" t="e">
        <f>J27/L27</f>
        <v>#DIV/0!</v>
      </c>
      <c r="L27" s="15">
        <f>SUM(E27,G27,J27)</f>
        <v>0</v>
      </c>
      <c r="M27" s="6"/>
    </row>
    <row r="28" spans="1:13" ht="24.95" customHeight="1">
      <c r="A28" s="5"/>
      <c r="B28" s="131" t="s">
        <v>20</v>
      </c>
      <c r="C28" s="131"/>
      <c r="D28" s="131"/>
      <c r="E28" s="10">
        <v>0</v>
      </c>
      <c r="F28" s="11" t="e">
        <f>E28/L28</f>
        <v>#DIV/0!</v>
      </c>
      <c r="G28" s="12">
        <v>0</v>
      </c>
      <c r="H28" s="14" t="e">
        <f>G28/L28</f>
        <v>#DIV/0!</v>
      </c>
      <c r="I28" s="13" t="e">
        <f>SUM(F28,H28)</f>
        <v>#DIV/0!</v>
      </c>
      <c r="J28" s="10"/>
      <c r="K28" s="14" t="e">
        <f>J28/L28</f>
        <v>#DIV/0!</v>
      </c>
      <c r="L28" s="15">
        <f>SUM(E28,G28,J28)</f>
        <v>0</v>
      </c>
      <c r="M28" s="6"/>
    </row>
    <row r="29" spans="1:13" ht="24.95" customHeight="1">
      <c r="A29" s="5"/>
      <c r="B29" s="131" t="s">
        <v>15</v>
      </c>
      <c r="C29" s="131"/>
      <c r="D29" s="131"/>
      <c r="E29" s="10">
        <v>0</v>
      </c>
      <c r="F29" s="14" t="e">
        <f>E29/L29</f>
        <v>#DIV/0!</v>
      </c>
      <c r="G29" s="12">
        <v>0</v>
      </c>
      <c r="H29" s="14" t="e">
        <f>G29/L29</f>
        <v>#DIV/0!</v>
      </c>
      <c r="I29" s="13" t="e">
        <f>SUM(F29,H29)</f>
        <v>#DIV/0!</v>
      </c>
      <c r="J29" s="10"/>
      <c r="K29" s="14" t="e">
        <f>J29/L29</f>
        <v>#DIV/0!</v>
      </c>
      <c r="L29" s="15">
        <f>SUM(E29,G29,J29)</f>
        <v>0</v>
      </c>
      <c r="M29" s="6"/>
    </row>
    <row r="30" spans="1:13" ht="24.95" customHeight="1">
      <c r="A30" s="5"/>
      <c r="B30" s="117" t="s">
        <v>12</v>
      </c>
      <c r="C30" s="117"/>
      <c r="D30" s="117"/>
      <c r="E30" s="8">
        <f>SUM(E27:E29)</f>
        <v>0</v>
      </c>
      <c r="F30" s="16" t="e">
        <f>E30/L30</f>
        <v>#DIV/0!</v>
      </c>
      <c r="G30" s="8">
        <f>SUM(G27:G29)</f>
        <v>0</v>
      </c>
      <c r="H30" s="16" t="e">
        <f>G30/L30</f>
        <v>#DIV/0!</v>
      </c>
      <c r="I30" s="13" t="e">
        <f>SUM(F30,H30)</f>
        <v>#DIV/0!</v>
      </c>
      <c r="J30" s="8">
        <f>SUM(J27:J29)</f>
        <v>0</v>
      </c>
      <c r="K30" s="16" t="e">
        <f>J30/L30</f>
        <v>#DIV/0!</v>
      </c>
      <c r="L30" s="15">
        <f>SUM(E30,G30,J30)</f>
        <v>0</v>
      </c>
      <c r="M30" s="6"/>
    </row>
    <row r="31" spans="1:13" ht="24.95" customHeight="1">
      <c r="A31" s="5"/>
      <c r="B31" s="118" t="s">
        <v>13</v>
      </c>
      <c r="C31" s="118"/>
      <c r="D31" s="118"/>
      <c r="E31" s="119" t="e">
        <f>I30</f>
        <v>#DIV/0!</v>
      </c>
      <c r="F31" s="119"/>
      <c r="G31" s="119"/>
      <c r="H31" s="119"/>
      <c r="I31" s="119"/>
      <c r="J31" s="120" t="e">
        <f>K30</f>
        <v>#DIV/0!</v>
      </c>
      <c r="K31" s="120"/>
      <c r="L31" s="17" t="e">
        <f>SUM(E31:K31)</f>
        <v>#DIV/0!</v>
      </c>
      <c r="M31" s="6"/>
    </row>
    <row r="32" spans="1:13" ht="12" customHeight="1">
      <c r="A32" s="5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</row>
    <row r="33" spans="1:13" ht="24.95" customHeight="1">
      <c r="A33" s="5"/>
      <c r="B33" s="121" t="s">
        <v>21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6"/>
    </row>
    <row r="34" spans="1:13" ht="28.5" customHeight="1">
      <c r="A34" s="5"/>
      <c r="B34" s="130" t="s">
        <v>2</v>
      </c>
      <c r="C34" s="130"/>
      <c r="D34" s="130"/>
      <c r="E34" s="7" t="s">
        <v>3</v>
      </c>
      <c r="F34" s="7" t="s">
        <v>4</v>
      </c>
      <c r="G34" s="7" t="s">
        <v>5</v>
      </c>
      <c r="H34" s="7" t="s">
        <v>6</v>
      </c>
      <c r="I34" s="7" t="s">
        <v>7</v>
      </c>
      <c r="J34" s="7" t="s">
        <v>8</v>
      </c>
      <c r="K34" s="8" t="s">
        <v>9</v>
      </c>
      <c r="L34" s="9" t="s">
        <v>10</v>
      </c>
      <c r="M34" s="6"/>
    </row>
    <row r="35" spans="1:13" ht="24.95" customHeight="1">
      <c r="A35" s="5"/>
      <c r="B35" s="131" t="s">
        <v>17</v>
      </c>
      <c r="C35" s="131"/>
      <c r="D35" s="131"/>
      <c r="E35" s="10">
        <v>0</v>
      </c>
      <c r="F35" s="11" t="e">
        <f>E35/L35</f>
        <v>#DIV/0!</v>
      </c>
      <c r="G35" s="12"/>
      <c r="H35" s="11" t="e">
        <f>G35/L35</f>
        <v>#DIV/0!</v>
      </c>
      <c r="I35" s="13" t="e">
        <f>SUM(F35,H35)</f>
        <v>#DIV/0!</v>
      </c>
      <c r="J35" s="10"/>
      <c r="K35" s="14" t="e">
        <f>J35/L35</f>
        <v>#DIV/0!</v>
      </c>
      <c r="L35" s="15">
        <f>SUM(E35,G35,J35)</f>
        <v>0</v>
      </c>
      <c r="M35" s="6"/>
    </row>
    <row r="36" spans="1:13" ht="24.95" customHeight="1">
      <c r="A36" s="5"/>
      <c r="B36" s="131" t="s">
        <v>20</v>
      </c>
      <c r="C36" s="131"/>
      <c r="D36" s="131"/>
      <c r="E36" s="10">
        <v>0</v>
      </c>
      <c r="F36" s="11" t="e">
        <f>E36/L36</f>
        <v>#DIV/0!</v>
      </c>
      <c r="G36" s="12"/>
      <c r="H36" s="14" t="e">
        <f>G36/L36</f>
        <v>#DIV/0!</v>
      </c>
      <c r="I36" s="13" t="e">
        <f>SUM(F36,H36)</f>
        <v>#DIV/0!</v>
      </c>
      <c r="J36" s="10"/>
      <c r="K36" s="14" t="e">
        <f>J36/L36</f>
        <v>#DIV/0!</v>
      </c>
      <c r="L36" s="15">
        <f>SUM(E36,G36,J36)</f>
        <v>0</v>
      </c>
      <c r="M36" s="6"/>
    </row>
    <row r="37" spans="1:13" ht="24.95" customHeight="1">
      <c r="A37" s="5"/>
      <c r="B37" s="117" t="s">
        <v>12</v>
      </c>
      <c r="C37" s="117"/>
      <c r="D37" s="117"/>
      <c r="E37" s="8">
        <f>SUM(E35:E36)</f>
        <v>0</v>
      </c>
      <c r="F37" s="11" t="e">
        <f>E37/L37</f>
        <v>#DIV/0!</v>
      </c>
      <c r="G37" s="8">
        <f>SUM(G35:G36)</f>
        <v>0</v>
      </c>
      <c r="H37" s="16" t="e">
        <f>G37/L37</f>
        <v>#DIV/0!</v>
      </c>
      <c r="I37" s="13" t="e">
        <f>SUM(F37,H37)</f>
        <v>#DIV/0!</v>
      </c>
      <c r="J37" s="8">
        <f>SUM(J35:J36)</f>
        <v>0</v>
      </c>
      <c r="K37" s="16" t="e">
        <f>J37/L37</f>
        <v>#DIV/0!</v>
      </c>
      <c r="L37" s="15">
        <f>SUM(E37,G37,J37)</f>
        <v>0</v>
      </c>
      <c r="M37" s="6"/>
    </row>
    <row r="38" spans="1:13" ht="24.95" customHeight="1">
      <c r="A38" s="5"/>
      <c r="B38" s="118" t="s">
        <v>13</v>
      </c>
      <c r="C38" s="118"/>
      <c r="D38" s="118"/>
      <c r="E38" s="119" t="e">
        <f>I37</f>
        <v>#DIV/0!</v>
      </c>
      <c r="F38" s="119"/>
      <c r="G38" s="119"/>
      <c r="H38" s="119"/>
      <c r="I38" s="119"/>
      <c r="J38" s="120" t="e">
        <f>K37</f>
        <v>#DIV/0!</v>
      </c>
      <c r="K38" s="120"/>
      <c r="L38" s="17" t="e">
        <f>SUM(E38:K38)</f>
        <v>#DIV/0!</v>
      </c>
      <c r="M38" s="6"/>
    </row>
    <row r="39" spans="1:13" ht="11.25" customHeight="1">
      <c r="A39" s="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6"/>
    </row>
    <row r="40" spans="1:13" ht="24.95" customHeight="1">
      <c r="A40" s="5"/>
      <c r="B40" s="121" t="s">
        <v>22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6"/>
    </row>
    <row r="41" spans="1:13" ht="27" customHeight="1">
      <c r="A41" s="5"/>
      <c r="B41" s="130" t="s">
        <v>2</v>
      </c>
      <c r="C41" s="130"/>
      <c r="D41" s="130"/>
      <c r="E41" s="7" t="s">
        <v>3</v>
      </c>
      <c r="F41" s="7" t="s">
        <v>4</v>
      </c>
      <c r="G41" s="7" t="s">
        <v>5</v>
      </c>
      <c r="H41" s="7" t="s">
        <v>6</v>
      </c>
      <c r="I41" s="7" t="s">
        <v>7</v>
      </c>
      <c r="J41" s="7" t="s">
        <v>8</v>
      </c>
      <c r="K41" s="8" t="s">
        <v>9</v>
      </c>
      <c r="L41" s="9" t="s">
        <v>10</v>
      </c>
      <c r="M41" s="6"/>
    </row>
    <row r="42" spans="1:13" ht="24.95" customHeight="1">
      <c r="A42" s="5"/>
      <c r="B42" s="131" t="s">
        <v>17</v>
      </c>
      <c r="C42" s="131"/>
      <c r="D42" s="131"/>
      <c r="E42" s="10">
        <v>0</v>
      </c>
      <c r="F42" s="11" t="e">
        <f>E42/L42</f>
        <v>#DIV/0!</v>
      </c>
      <c r="G42" s="12">
        <v>0</v>
      </c>
      <c r="H42" s="11" t="e">
        <f>G42/L42</f>
        <v>#DIV/0!</v>
      </c>
      <c r="I42" s="13" t="e">
        <f>SUM(F42,H42)</f>
        <v>#DIV/0!</v>
      </c>
      <c r="J42" s="10"/>
      <c r="K42" s="14" t="e">
        <f>J42/L42</f>
        <v>#DIV/0!</v>
      </c>
      <c r="L42" s="15">
        <f>SUM(E42,G42,J42)</f>
        <v>0</v>
      </c>
      <c r="M42" s="6"/>
    </row>
    <row r="43" spans="1:13" ht="24.95" customHeight="1">
      <c r="A43" s="5"/>
      <c r="B43" s="131" t="s">
        <v>20</v>
      </c>
      <c r="C43" s="131"/>
      <c r="D43" s="131"/>
      <c r="E43" s="10">
        <v>0</v>
      </c>
      <c r="F43" s="11" t="e">
        <f>E43/L43</f>
        <v>#DIV/0!</v>
      </c>
      <c r="G43" s="12">
        <v>0</v>
      </c>
      <c r="H43" s="14" t="e">
        <f>G43/L43</f>
        <v>#DIV/0!</v>
      </c>
      <c r="I43" s="13" t="e">
        <f>SUM(F43,H43)</f>
        <v>#DIV/0!</v>
      </c>
      <c r="J43" s="10"/>
      <c r="K43" s="14" t="e">
        <f>J43/L43</f>
        <v>#DIV/0!</v>
      </c>
      <c r="L43" s="15">
        <f>SUM(E43,G43,J43)</f>
        <v>0</v>
      </c>
      <c r="M43" s="6"/>
    </row>
    <row r="44" spans="1:13" ht="24.95" customHeight="1">
      <c r="A44" s="5"/>
      <c r="B44" s="117" t="s">
        <v>12</v>
      </c>
      <c r="C44" s="117"/>
      <c r="D44" s="117"/>
      <c r="E44" s="8">
        <f>SUM(E42:E43)</f>
        <v>0</v>
      </c>
      <c r="F44" s="11" t="e">
        <f>E44/L44</f>
        <v>#DIV/0!</v>
      </c>
      <c r="G44" s="8">
        <f>SUM(G42:G43)</f>
        <v>0</v>
      </c>
      <c r="H44" s="16" t="e">
        <f>G44/L44</f>
        <v>#DIV/0!</v>
      </c>
      <c r="I44" s="13" t="e">
        <f>SUM(F44,H44)</f>
        <v>#DIV/0!</v>
      </c>
      <c r="J44" s="8">
        <f>SUM(J42:J43)</f>
        <v>0</v>
      </c>
      <c r="K44" s="16" t="e">
        <f>J44/L44</f>
        <v>#DIV/0!</v>
      </c>
      <c r="L44" s="15">
        <f>SUM(E44,G44,J44)</f>
        <v>0</v>
      </c>
      <c r="M44" s="6"/>
    </row>
    <row r="45" spans="1:13" ht="24.95" customHeight="1">
      <c r="A45" s="5"/>
      <c r="B45" s="118" t="s">
        <v>13</v>
      </c>
      <c r="C45" s="118"/>
      <c r="D45" s="118"/>
      <c r="E45" s="119" t="e">
        <f>I44</f>
        <v>#DIV/0!</v>
      </c>
      <c r="F45" s="119"/>
      <c r="G45" s="119"/>
      <c r="H45" s="119"/>
      <c r="I45" s="119"/>
      <c r="J45" s="120" t="e">
        <f>K44</f>
        <v>#DIV/0!</v>
      </c>
      <c r="K45" s="120"/>
      <c r="L45" s="17" t="e">
        <f>SUM(E45:K45)</f>
        <v>#DIV/0!</v>
      </c>
      <c r="M45" s="6"/>
    </row>
    <row r="46" spans="1:13" ht="10.5" customHeight="1">
      <c r="A46" s="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6"/>
    </row>
    <row r="47" spans="1:13" ht="24.95" customHeight="1">
      <c r="A47" s="5"/>
      <c r="B47" s="121" t="s">
        <v>23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6"/>
    </row>
    <row r="48" spans="1:13" ht="27.75" customHeight="1">
      <c r="A48" s="5"/>
      <c r="B48" s="130" t="s">
        <v>2</v>
      </c>
      <c r="C48" s="130"/>
      <c r="D48" s="130"/>
      <c r="E48" s="7" t="s">
        <v>3</v>
      </c>
      <c r="F48" s="7" t="s">
        <v>4</v>
      </c>
      <c r="G48" s="7" t="s">
        <v>5</v>
      </c>
      <c r="H48" s="7" t="s">
        <v>6</v>
      </c>
      <c r="I48" s="7" t="s">
        <v>7</v>
      </c>
      <c r="J48" s="7" t="s">
        <v>8</v>
      </c>
      <c r="K48" s="8" t="s">
        <v>9</v>
      </c>
      <c r="L48" s="9" t="s">
        <v>10</v>
      </c>
      <c r="M48" s="6"/>
    </row>
    <row r="49" spans="1:13" ht="24.95" customHeight="1">
      <c r="A49" s="5"/>
      <c r="B49" s="131" t="s">
        <v>17</v>
      </c>
      <c r="C49" s="131"/>
      <c r="D49" s="131"/>
      <c r="E49" s="10">
        <v>0</v>
      </c>
      <c r="F49" s="11" t="e">
        <f>E49/L49</f>
        <v>#DIV/0!</v>
      </c>
      <c r="G49" s="12">
        <v>0</v>
      </c>
      <c r="H49" s="11" t="e">
        <f>G49/L49</f>
        <v>#DIV/0!</v>
      </c>
      <c r="I49" s="13" t="e">
        <f>SUM(F49,H49)</f>
        <v>#DIV/0!</v>
      </c>
      <c r="J49" s="10"/>
      <c r="K49" s="14" t="e">
        <f>J49/L49</f>
        <v>#DIV/0!</v>
      </c>
      <c r="L49" s="15">
        <f>SUM(E49,G49,J49)</f>
        <v>0</v>
      </c>
      <c r="M49" s="6"/>
    </row>
    <row r="50" spans="1:13" ht="24.95" customHeight="1">
      <c r="A50" s="5"/>
      <c r="B50" s="131" t="s">
        <v>20</v>
      </c>
      <c r="C50" s="131"/>
      <c r="D50" s="131"/>
      <c r="E50" s="10">
        <v>0</v>
      </c>
      <c r="F50" s="11" t="e">
        <f>E50/L50</f>
        <v>#DIV/0!</v>
      </c>
      <c r="G50" s="12">
        <v>0</v>
      </c>
      <c r="H50" s="14" t="e">
        <f>G50/L50</f>
        <v>#DIV/0!</v>
      </c>
      <c r="I50" s="13" t="e">
        <f>SUM(F50,H50)</f>
        <v>#DIV/0!</v>
      </c>
      <c r="J50" s="10"/>
      <c r="K50" s="14" t="e">
        <f>J50/L50</f>
        <v>#DIV/0!</v>
      </c>
      <c r="L50" s="15">
        <f>SUM(E50,G50,J50)</f>
        <v>0</v>
      </c>
      <c r="M50" s="6"/>
    </row>
    <row r="51" spans="1:13" ht="24.95" customHeight="1">
      <c r="A51" s="5"/>
      <c r="B51" s="117" t="s">
        <v>12</v>
      </c>
      <c r="C51" s="117"/>
      <c r="D51" s="117"/>
      <c r="E51" s="8">
        <f>SUM(E49:E50)</f>
        <v>0</v>
      </c>
      <c r="F51" s="11" t="e">
        <f>E51/L51</f>
        <v>#DIV/0!</v>
      </c>
      <c r="G51" s="8">
        <f>SUM(G49:G50)</f>
        <v>0</v>
      </c>
      <c r="H51" s="16" t="e">
        <f>G51/L51</f>
        <v>#DIV/0!</v>
      </c>
      <c r="I51" s="13" t="e">
        <f>SUM(F51,H51)</f>
        <v>#DIV/0!</v>
      </c>
      <c r="J51" s="8">
        <f>SUM(J49:J50)</f>
        <v>0</v>
      </c>
      <c r="K51" s="16" t="e">
        <f>J51/L51</f>
        <v>#DIV/0!</v>
      </c>
      <c r="L51" s="15">
        <f>SUM(E51,G51,J51)</f>
        <v>0</v>
      </c>
      <c r="M51" s="6"/>
    </row>
    <row r="52" spans="1:13" ht="24.95" customHeight="1">
      <c r="A52" s="5"/>
      <c r="B52" s="118" t="s">
        <v>13</v>
      </c>
      <c r="C52" s="118"/>
      <c r="D52" s="118"/>
      <c r="E52" s="119" t="e">
        <f>I51</f>
        <v>#DIV/0!</v>
      </c>
      <c r="F52" s="119"/>
      <c r="G52" s="119"/>
      <c r="H52" s="119"/>
      <c r="I52" s="119"/>
      <c r="J52" s="120" t="e">
        <f>K51</f>
        <v>#DIV/0!</v>
      </c>
      <c r="K52" s="120"/>
      <c r="L52" s="17" t="e">
        <f>SUM(E52:K52)</f>
        <v>#DIV/0!</v>
      </c>
      <c r="M52" s="6"/>
    </row>
    <row r="53" spans="1:13" ht="9.75" customHeight="1">
      <c r="A53" s="5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6"/>
    </row>
    <row r="54" spans="1:13" ht="24.95" customHeight="1">
      <c r="A54" s="5"/>
      <c r="B54" s="121" t="s">
        <v>24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6"/>
    </row>
    <row r="55" spans="1:13" ht="27" customHeight="1">
      <c r="A55" s="5"/>
      <c r="B55" s="130" t="s">
        <v>2</v>
      </c>
      <c r="C55" s="130"/>
      <c r="D55" s="130"/>
      <c r="E55" s="7" t="s">
        <v>3</v>
      </c>
      <c r="F55" s="7" t="s">
        <v>4</v>
      </c>
      <c r="G55" s="7" t="s">
        <v>5</v>
      </c>
      <c r="H55" s="7" t="s">
        <v>6</v>
      </c>
      <c r="I55" s="7" t="s">
        <v>7</v>
      </c>
      <c r="J55" s="7" t="s">
        <v>8</v>
      </c>
      <c r="K55" s="8" t="s">
        <v>9</v>
      </c>
      <c r="L55" s="9" t="s">
        <v>10</v>
      </c>
      <c r="M55" s="6"/>
    </row>
    <row r="56" spans="1:13" ht="32.25" customHeight="1">
      <c r="A56" s="5"/>
      <c r="B56" s="131" t="s">
        <v>11</v>
      </c>
      <c r="C56" s="131"/>
      <c r="D56" s="131"/>
      <c r="E56" s="10">
        <v>0</v>
      </c>
      <c r="F56" s="11" t="e">
        <f>E56/L56</f>
        <v>#DIV/0!</v>
      </c>
      <c r="G56" s="12">
        <v>0</v>
      </c>
      <c r="H56" s="11" t="e">
        <f>G56/L56</f>
        <v>#DIV/0!</v>
      </c>
      <c r="I56" s="13" t="e">
        <f>SUM(F56,H56)</f>
        <v>#DIV/0!</v>
      </c>
      <c r="J56" s="10"/>
      <c r="K56" s="14" t="e">
        <f>J56/L56</f>
        <v>#DIV/0!</v>
      </c>
      <c r="L56" s="15">
        <f>SUM(E56,G56,J56)</f>
        <v>0</v>
      </c>
      <c r="M56" s="6"/>
    </row>
    <row r="57" spans="1:13" ht="24.95" customHeight="1">
      <c r="A57" s="5"/>
      <c r="B57" s="131" t="s">
        <v>15</v>
      </c>
      <c r="C57" s="131"/>
      <c r="D57" s="131"/>
      <c r="E57" s="10">
        <v>0</v>
      </c>
      <c r="F57" s="11" t="e">
        <f>E57/L57</f>
        <v>#DIV/0!</v>
      </c>
      <c r="G57" s="12">
        <v>0</v>
      </c>
      <c r="H57" s="14" t="e">
        <f>G57/L57</f>
        <v>#DIV/0!</v>
      </c>
      <c r="I57" s="13" t="e">
        <f>SUM(F57,H57)</f>
        <v>#DIV/0!</v>
      </c>
      <c r="J57" s="10"/>
      <c r="K57" s="14" t="e">
        <f>J57/L57</f>
        <v>#DIV/0!</v>
      </c>
      <c r="L57" s="15">
        <f>SUM(E57,G57,J57)</f>
        <v>0</v>
      </c>
      <c r="M57" s="6"/>
    </row>
    <row r="58" spans="1:13" ht="24.95" customHeight="1">
      <c r="A58" s="5"/>
      <c r="B58" s="117" t="s">
        <v>12</v>
      </c>
      <c r="C58" s="117"/>
      <c r="D58" s="117"/>
      <c r="E58" s="8">
        <f>SUM(E56:E57)</f>
        <v>0</v>
      </c>
      <c r="F58" s="11" t="e">
        <f>E58/L58</f>
        <v>#DIV/0!</v>
      </c>
      <c r="G58" s="8">
        <f>SUM(G56:G57)</f>
        <v>0</v>
      </c>
      <c r="H58" s="16" t="e">
        <f>G58/L58</f>
        <v>#DIV/0!</v>
      </c>
      <c r="I58" s="13" t="e">
        <f>SUM(F58,H58)</f>
        <v>#DIV/0!</v>
      </c>
      <c r="J58" s="8">
        <f>SUM(J56:J57)</f>
        <v>0</v>
      </c>
      <c r="K58" s="16" t="e">
        <f>J58/L58</f>
        <v>#DIV/0!</v>
      </c>
      <c r="L58" s="15">
        <f>SUM(E58,G58,J58)</f>
        <v>0</v>
      </c>
      <c r="M58" s="6"/>
    </row>
    <row r="59" spans="1:13" ht="24.95" customHeight="1">
      <c r="A59" s="5"/>
      <c r="B59" s="118" t="s">
        <v>13</v>
      </c>
      <c r="C59" s="118"/>
      <c r="D59" s="118"/>
      <c r="E59" s="119" t="e">
        <f>I58</f>
        <v>#DIV/0!</v>
      </c>
      <c r="F59" s="119"/>
      <c r="G59" s="119"/>
      <c r="H59" s="119"/>
      <c r="I59" s="119"/>
      <c r="J59" s="120" t="e">
        <f>K58</f>
        <v>#DIV/0!</v>
      </c>
      <c r="K59" s="120"/>
      <c r="L59" s="17" t="e">
        <f>SUM(E59:K59)</f>
        <v>#DIV/0!</v>
      </c>
      <c r="M59" s="6"/>
    </row>
    <row r="60" spans="1:13" ht="9.75" customHeight="1">
      <c r="A60" s="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6"/>
    </row>
    <row r="61" spans="1:13" ht="24.95" customHeight="1">
      <c r="A61" s="5"/>
      <c r="B61" s="121" t="s">
        <v>25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6"/>
    </row>
    <row r="62" spans="1:13" ht="24.95" customHeight="1">
      <c r="A62" s="5"/>
      <c r="B62" s="130" t="s">
        <v>2</v>
      </c>
      <c r="C62" s="130"/>
      <c r="D62" s="130"/>
      <c r="E62" s="7" t="s">
        <v>3</v>
      </c>
      <c r="F62" s="7" t="s">
        <v>4</v>
      </c>
      <c r="G62" s="7" t="s">
        <v>5</v>
      </c>
      <c r="H62" s="7" t="s">
        <v>6</v>
      </c>
      <c r="I62" s="7" t="s">
        <v>7</v>
      </c>
      <c r="J62" s="7" t="s">
        <v>8</v>
      </c>
      <c r="K62" s="8" t="s">
        <v>9</v>
      </c>
      <c r="L62" s="9" t="s">
        <v>10</v>
      </c>
      <c r="M62" s="6"/>
    </row>
    <row r="63" spans="1:13" ht="24.95" customHeight="1">
      <c r="A63" s="5"/>
      <c r="B63" s="131" t="s">
        <v>17</v>
      </c>
      <c r="C63" s="131"/>
      <c r="D63" s="131"/>
      <c r="E63" s="10">
        <v>0</v>
      </c>
      <c r="F63" s="11" t="e">
        <f>E63/L63</f>
        <v>#DIV/0!</v>
      </c>
      <c r="G63" s="12">
        <v>0</v>
      </c>
      <c r="H63" s="11" t="e">
        <f>G63/L63</f>
        <v>#DIV/0!</v>
      </c>
      <c r="I63" s="13" t="e">
        <f>SUM(F63,H63)</f>
        <v>#DIV/0!</v>
      </c>
      <c r="J63" s="10"/>
      <c r="K63" s="14" t="e">
        <f>J63/L63</f>
        <v>#DIV/0!</v>
      </c>
      <c r="L63" s="15">
        <f>SUM(E63,G63,J63)</f>
        <v>0</v>
      </c>
      <c r="M63" s="6"/>
    </row>
    <row r="64" spans="1:13" ht="24.95" customHeight="1">
      <c r="A64" s="5"/>
      <c r="B64" s="131" t="s">
        <v>15</v>
      </c>
      <c r="C64" s="131"/>
      <c r="D64" s="131"/>
      <c r="E64" s="10">
        <v>0</v>
      </c>
      <c r="F64" s="11" t="e">
        <f>E64/L64</f>
        <v>#DIV/0!</v>
      </c>
      <c r="G64" s="12">
        <v>0</v>
      </c>
      <c r="H64" s="14" t="e">
        <f>G64/L64</f>
        <v>#DIV/0!</v>
      </c>
      <c r="I64" s="13" t="e">
        <f>SUM(F64,H64)</f>
        <v>#DIV/0!</v>
      </c>
      <c r="J64" s="10"/>
      <c r="K64" s="14" t="e">
        <f>J64/L64</f>
        <v>#DIV/0!</v>
      </c>
      <c r="L64" s="15">
        <f>SUM(E64,G64,J64)</f>
        <v>0</v>
      </c>
      <c r="M64" s="6"/>
    </row>
    <row r="65" spans="1:13" ht="24.95" customHeight="1">
      <c r="A65" s="5"/>
      <c r="B65" s="131" t="s">
        <v>26</v>
      </c>
      <c r="C65" s="131"/>
      <c r="D65" s="131"/>
      <c r="E65" s="10">
        <v>0</v>
      </c>
      <c r="F65" s="11" t="e">
        <f>E65/L65</f>
        <v>#DIV/0!</v>
      </c>
      <c r="G65" s="12">
        <v>0</v>
      </c>
      <c r="H65" s="14" t="e">
        <f>G65/L65</f>
        <v>#DIV/0!</v>
      </c>
      <c r="I65" s="13" t="e">
        <f>SUM(F65,H65)</f>
        <v>#DIV/0!</v>
      </c>
      <c r="J65" s="10"/>
      <c r="K65" s="14" t="e">
        <f>J65/L65</f>
        <v>#DIV/0!</v>
      </c>
      <c r="L65" s="15">
        <f>SUM(E65,G65,J65)</f>
        <v>0</v>
      </c>
      <c r="M65" s="6"/>
    </row>
    <row r="66" spans="1:13" ht="24.95" customHeight="1">
      <c r="A66" s="5"/>
      <c r="B66" s="117" t="s">
        <v>12</v>
      </c>
      <c r="C66" s="117"/>
      <c r="D66" s="117"/>
      <c r="E66" s="8">
        <f>SUM(E63:E65)</f>
        <v>0</v>
      </c>
      <c r="F66" s="11" t="e">
        <f>E66/L66</f>
        <v>#DIV/0!</v>
      </c>
      <c r="G66" s="8">
        <f>SUM(G63:G65)</f>
        <v>0</v>
      </c>
      <c r="H66" s="16" t="e">
        <f>G66/L66</f>
        <v>#DIV/0!</v>
      </c>
      <c r="I66" s="13" t="e">
        <f>SUM(F66,H66)</f>
        <v>#DIV/0!</v>
      </c>
      <c r="J66" s="8">
        <f>SUM(J63:J65)</f>
        <v>0</v>
      </c>
      <c r="K66" s="16" t="e">
        <f>J66/L66</f>
        <v>#DIV/0!</v>
      </c>
      <c r="L66" s="15">
        <f>SUM(E66,G66,J66)</f>
        <v>0</v>
      </c>
      <c r="M66" s="6"/>
    </row>
    <row r="67" spans="1:13" ht="24.95" customHeight="1">
      <c r="A67" s="5"/>
      <c r="B67" s="118" t="s">
        <v>13</v>
      </c>
      <c r="C67" s="118"/>
      <c r="D67" s="118"/>
      <c r="E67" s="119" t="e">
        <f>I66</f>
        <v>#DIV/0!</v>
      </c>
      <c r="F67" s="119"/>
      <c r="G67" s="119"/>
      <c r="H67" s="119"/>
      <c r="I67" s="119"/>
      <c r="J67" s="120" t="e">
        <f>K66</f>
        <v>#DIV/0!</v>
      </c>
      <c r="K67" s="120"/>
      <c r="L67" s="17" t="e">
        <f>SUM(E67:K67)</f>
        <v>#DIV/0!</v>
      </c>
      <c r="M67" s="6"/>
    </row>
    <row r="68" spans="1:13" ht="12.75" customHeight="1">
      <c r="A68" s="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6"/>
    </row>
    <row r="69" spans="1:13" ht="24.95" customHeight="1">
      <c r="A69" s="5"/>
      <c r="B69" s="121" t="s">
        <v>27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6"/>
    </row>
    <row r="70" spans="1:13" ht="27.75" customHeight="1">
      <c r="A70" s="5"/>
      <c r="B70" s="130" t="s">
        <v>2</v>
      </c>
      <c r="C70" s="130"/>
      <c r="D70" s="130"/>
      <c r="E70" s="7" t="s">
        <v>3</v>
      </c>
      <c r="F70" s="7" t="s">
        <v>4</v>
      </c>
      <c r="G70" s="7" t="s">
        <v>5</v>
      </c>
      <c r="H70" s="7" t="s">
        <v>6</v>
      </c>
      <c r="I70" s="7" t="s">
        <v>7</v>
      </c>
      <c r="J70" s="7" t="s">
        <v>8</v>
      </c>
      <c r="K70" s="8" t="s">
        <v>9</v>
      </c>
      <c r="L70" s="9" t="s">
        <v>10</v>
      </c>
      <c r="M70" s="6"/>
    </row>
    <row r="71" spans="1:13" ht="24.95" customHeight="1">
      <c r="A71" s="5"/>
      <c r="B71" s="131" t="s">
        <v>28</v>
      </c>
      <c r="C71" s="131"/>
      <c r="D71" s="131"/>
      <c r="E71" s="10">
        <v>0</v>
      </c>
      <c r="F71" s="11" t="e">
        <f t="shared" ref="F71:F81" si="0">E71/L71</f>
        <v>#DIV/0!</v>
      </c>
      <c r="G71" s="12">
        <v>0</v>
      </c>
      <c r="H71" s="11" t="e">
        <f t="shared" ref="H71:H81" si="1">G71/L71</f>
        <v>#DIV/0!</v>
      </c>
      <c r="I71" s="13" t="e">
        <f t="shared" ref="I71:I81" si="2">SUM(F71,H71)</f>
        <v>#DIV/0!</v>
      </c>
      <c r="J71" s="10"/>
      <c r="K71" s="14" t="e">
        <f t="shared" ref="K71:K81" si="3">J71/L71</f>
        <v>#DIV/0!</v>
      </c>
      <c r="L71" s="15">
        <f t="shared" ref="L71:L81" si="4">SUM(E71,G71,J71)</f>
        <v>0</v>
      </c>
      <c r="M71" s="6"/>
    </row>
    <row r="72" spans="1:13" ht="24.95" customHeight="1">
      <c r="A72" s="5"/>
      <c r="B72" s="131" t="s">
        <v>29</v>
      </c>
      <c r="C72" s="131"/>
      <c r="D72" s="131"/>
      <c r="E72" s="10">
        <v>0</v>
      </c>
      <c r="F72" s="11" t="e">
        <f t="shared" si="0"/>
        <v>#DIV/0!</v>
      </c>
      <c r="G72" s="12">
        <v>0</v>
      </c>
      <c r="H72" s="11" t="e">
        <f t="shared" si="1"/>
        <v>#DIV/0!</v>
      </c>
      <c r="I72" s="13" t="e">
        <f t="shared" si="2"/>
        <v>#DIV/0!</v>
      </c>
      <c r="J72" s="10"/>
      <c r="K72" s="14" t="e">
        <f t="shared" si="3"/>
        <v>#DIV/0!</v>
      </c>
      <c r="L72" s="15">
        <f t="shared" si="4"/>
        <v>0</v>
      </c>
      <c r="M72" s="6"/>
    </row>
    <row r="73" spans="1:13" ht="24.95" customHeight="1">
      <c r="A73" s="5"/>
      <c r="B73" s="131" t="s">
        <v>30</v>
      </c>
      <c r="C73" s="131"/>
      <c r="D73" s="131"/>
      <c r="E73" s="10">
        <v>0</v>
      </c>
      <c r="F73" s="11" t="e">
        <f t="shared" si="0"/>
        <v>#DIV/0!</v>
      </c>
      <c r="G73" s="12">
        <v>0</v>
      </c>
      <c r="H73" s="11" t="e">
        <f t="shared" si="1"/>
        <v>#DIV/0!</v>
      </c>
      <c r="I73" s="13" t="e">
        <f t="shared" si="2"/>
        <v>#DIV/0!</v>
      </c>
      <c r="J73" s="10"/>
      <c r="K73" s="14" t="e">
        <f t="shared" si="3"/>
        <v>#DIV/0!</v>
      </c>
      <c r="L73" s="15">
        <f t="shared" si="4"/>
        <v>0</v>
      </c>
      <c r="M73" s="6"/>
    </row>
    <row r="74" spans="1:13" ht="24.95" customHeight="1">
      <c r="A74" s="5"/>
      <c r="B74" s="131" t="s">
        <v>31</v>
      </c>
      <c r="C74" s="131"/>
      <c r="D74" s="131"/>
      <c r="E74" s="10">
        <v>0</v>
      </c>
      <c r="F74" s="11" t="e">
        <f t="shared" si="0"/>
        <v>#DIV/0!</v>
      </c>
      <c r="G74" s="12">
        <v>0</v>
      </c>
      <c r="H74" s="11" t="e">
        <f t="shared" si="1"/>
        <v>#DIV/0!</v>
      </c>
      <c r="I74" s="13" t="e">
        <f t="shared" si="2"/>
        <v>#DIV/0!</v>
      </c>
      <c r="J74" s="10"/>
      <c r="K74" s="14" t="e">
        <f t="shared" si="3"/>
        <v>#DIV/0!</v>
      </c>
      <c r="L74" s="15">
        <f t="shared" si="4"/>
        <v>0</v>
      </c>
      <c r="M74" s="6"/>
    </row>
    <row r="75" spans="1:13" ht="24.95" customHeight="1">
      <c r="A75" s="5"/>
      <c r="B75" s="131" t="s">
        <v>32</v>
      </c>
      <c r="C75" s="131"/>
      <c r="D75" s="131"/>
      <c r="E75" s="10">
        <v>0</v>
      </c>
      <c r="F75" s="11" t="e">
        <f t="shared" si="0"/>
        <v>#DIV/0!</v>
      </c>
      <c r="G75" s="12">
        <v>0</v>
      </c>
      <c r="H75" s="11" t="e">
        <f t="shared" si="1"/>
        <v>#DIV/0!</v>
      </c>
      <c r="I75" s="13" t="e">
        <f t="shared" si="2"/>
        <v>#DIV/0!</v>
      </c>
      <c r="J75" s="10"/>
      <c r="K75" s="14" t="e">
        <f t="shared" si="3"/>
        <v>#DIV/0!</v>
      </c>
      <c r="L75" s="15">
        <f t="shared" si="4"/>
        <v>0</v>
      </c>
      <c r="M75" s="6"/>
    </row>
    <row r="76" spans="1:13" ht="24.95" customHeight="1">
      <c r="A76" s="5"/>
      <c r="B76" s="131" t="s">
        <v>33</v>
      </c>
      <c r="C76" s="131"/>
      <c r="D76" s="131"/>
      <c r="E76" s="10">
        <v>0</v>
      </c>
      <c r="F76" s="11" t="e">
        <f t="shared" si="0"/>
        <v>#DIV/0!</v>
      </c>
      <c r="G76" s="12">
        <v>0</v>
      </c>
      <c r="H76" s="11" t="e">
        <f t="shared" si="1"/>
        <v>#DIV/0!</v>
      </c>
      <c r="I76" s="13" t="e">
        <f t="shared" si="2"/>
        <v>#DIV/0!</v>
      </c>
      <c r="J76" s="10"/>
      <c r="K76" s="14" t="e">
        <f t="shared" si="3"/>
        <v>#DIV/0!</v>
      </c>
      <c r="L76" s="15">
        <f t="shared" si="4"/>
        <v>0</v>
      </c>
      <c r="M76" s="6"/>
    </row>
    <row r="77" spans="1:13" ht="24.95" customHeight="1">
      <c r="A77" s="5"/>
      <c r="B77" s="131" t="s">
        <v>54</v>
      </c>
      <c r="C77" s="131"/>
      <c r="D77" s="131"/>
      <c r="E77" s="10">
        <v>0</v>
      </c>
      <c r="F77" s="11" t="e">
        <f t="shared" si="0"/>
        <v>#DIV/0!</v>
      </c>
      <c r="G77" s="12">
        <v>0</v>
      </c>
      <c r="H77" s="11" t="e">
        <f t="shared" si="1"/>
        <v>#DIV/0!</v>
      </c>
      <c r="I77" s="13" t="e">
        <f t="shared" si="2"/>
        <v>#DIV/0!</v>
      </c>
      <c r="J77" s="10"/>
      <c r="K77" s="14" t="e">
        <f t="shared" si="3"/>
        <v>#DIV/0!</v>
      </c>
      <c r="L77" s="15">
        <f t="shared" si="4"/>
        <v>0</v>
      </c>
      <c r="M77" s="6"/>
    </row>
    <row r="78" spans="1:13" ht="24.95" customHeight="1">
      <c r="A78" s="5"/>
      <c r="B78" s="131" t="s">
        <v>35</v>
      </c>
      <c r="C78" s="131"/>
      <c r="D78" s="131"/>
      <c r="E78" s="10">
        <v>0</v>
      </c>
      <c r="F78" s="11" t="e">
        <f t="shared" si="0"/>
        <v>#DIV/0!</v>
      </c>
      <c r="G78" s="12"/>
      <c r="H78" s="11" t="e">
        <f t="shared" si="1"/>
        <v>#DIV/0!</v>
      </c>
      <c r="I78" s="13" t="e">
        <f t="shared" si="2"/>
        <v>#DIV/0!</v>
      </c>
      <c r="J78" s="10"/>
      <c r="K78" s="14" t="e">
        <f t="shared" si="3"/>
        <v>#DIV/0!</v>
      </c>
      <c r="L78" s="15">
        <f t="shared" si="4"/>
        <v>0</v>
      </c>
      <c r="M78" s="6"/>
    </row>
    <row r="79" spans="1:13" ht="24.95" customHeight="1">
      <c r="A79" s="5"/>
      <c r="B79" s="131" t="s">
        <v>36</v>
      </c>
      <c r="C79" s="131"/>
      <c r="D79" s="131"/>
      <c r="E79" s="10">
        <v>0</v>
      </c>
      <c r="F79" s="11" t="e">
        <f t="shared" si="0"/>
        <v>#DIV/0!</v>
      </c>
      <c r="G79" s="12"/>
      <c r="H79" s="11" t="e">
        <f t="shared" si="1"/>
        <v>#DIV/0!</v>
      </c>
      <c r="I79" s="13" t="e">
        <f t="shared" si="2"/>
        <v>#DIV/0!</v>
      </c>
      <c r="J79" s="10"/>
      <c r="K79" s="14" t="e">
        <f t="shared" si="3"/>
        <v>#DIV/0!</v>
      </c>
      <c r="L79" s="15">
        <f t="shared" si="4"/>
        <v>0</v>
      </c>
      <c r="M79" s="6"/>
    </row>
    <row r="80" spans="1:13" ht="24.95" customHeight="1">
      <c r="A80" s="5"/>
      <c r="B80" s="131" t="s">
        <v>37</v>
      </c>
      <c r="C80" s="131"/>
      <c r="D80" s="131"/>
      <c r="E80" s="10">
        <v>0</v>
      </c>
      <c r="F80" s="11" t="e">
        <f t="shared" si="0"/>
        <v>#DIV/0!</v>
      </c>
      <c r="G80" s="12"/>
      <c r="H80" s="14" t="e">
        <f t="shared" si="1"/>
        <v>#DIV/0!</v>
      </c>
      <c r="I80" s="13" t="e">
        <f t="shared" si="2"/>
        <v>#DIV/0!</v>
      </c>
      <c r="J80" s="10"/>
      <c r="K80" s="14" t="e">
        <f t="shared" si="3"/>
        <v>#DIV/0!</v>
      </c>
      <c r="L80" s="15">
        <f t="shared" si="4"/>
        <v>0</v>
      </c>
      <c r="M80" s="6"/>
    </row>
    <row r="81" spans="1:13" ht="24.95" customHeight="1">
      <c r="A81" s="5"/>
      <c r="B81" s="117" t="s">
        <v>12</v>
      </c>
      <c r="C81" s="117"/>
      <c r="D81" s="117"/>
      <c r="E81" s="8">
        <f>SUM(E71:E80)</f>
        <v>0</v>
      </c>
      <c r="F81" s="11" t="e">
        <f t="shared" si="0"/>
        <v>#DIV/0!</v>
      </c>
      <c r="G81" s="8">
        <f>SUM(G71:G80)</f>
        <v>0</v>
      </c>
      <c r="H81" s="16" t="e">
        <f t="shared" si="1"/>
        <v>#DIV/0!</v>
      </c>
      <c r="I81" s="13" t="e">
        <f t="shared" si="2"/>
        <v>#DIV/0!</v>
      </c>
      <c r="J81" s="8">
        <f>SUM(J71:J80)</f>
        <v>0</v>
      </c>
      <c r="K81" s="16" t="e">
        <f t="shared" si="3"/>
        <v>#DIV/0!</v>
      </c>
      <c r="L81" s="15">
        <f t="shared" si="4"/>
        <v>0</v>
      </c>
      <c r="M81" s="6"/>
    </row>
    <row r="82" spans="1:13" ht="24.95" customHeight="1">
      <c r="A82" s="5"/>
      <c r="B82" s="118" t="s">
        <v>13</v>
      </c>
      <c r="C82" s="118"/>
      <c r="D82" s="118"/>
      <c r="E82" s="119" t="e">
        <f>I81</f>
        <v>#DIV/0!</v>
      </c>
      <c r="F82" s="119"/>
      <c r="G82" s="119"/>
      <c r="H82" s="119"/>
      <c r="I82" s="119"/>
      <c r="J82" s="120" t="e">
        <f>K81</f>
        <v>#DIV/0!</v>
      </c>
      <c r="K82" s="120"/>
      <c r="L82" s="17" t="e">
        <f>SUM(E82:K82)</f>
        <v>#DIV/0!</v>
      </c>
      <c r="M82" s="6"/>
    </row>
    <row r="83" spans="1:13" ht="15" customHeight="1">
      <c r="A83" s="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6"/>
    </row>
    <row r="84" spans="1:13" ht="27.75" customHeight="1">
      <c r="A84" s="5"/>
      <c r="B84" s="121" t="s">
        <v>38</v>
      </c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6"/>
    </row>
    <row r="85" spans="1:13" ht="32.25" customHeight="1">
      <c r="A85" s="5"/>
      <c r="B85" s="130" t="s">
        <v>2</v>
      </c>
      <c r="C85" s="130"/>
      <c r="D85" s="130"/>
      <c r="E85" s="7" t="s">
        <v>3</v>
      </c>
      <c r="F85" s="7" t="s">
        <v>4</v>
      </c>
      <c r="G85" s="7" t="s">
        <v>5</v>
      </c>
      <c r="H85" s="7" t="s">
        <v>6</v>
      </c>
      <c r="I85" s="7" t="s">
        <v>7</v>
      </c>
      <c r="J85" s="7" t="s">
        <v>8</v>
      </c>
      <c r="K85" s="8" t="s">
        <v>9</v>
      </c>
      <c r="L85" s="9" t="s">
        <v>10</v>
      </c>
      <c r="M85" s="6"/>
    </row>
    <row r="86" spans="1:13" ht="24.95" customHeight="1">
      <c r="A86" s="5"/>
      <c r="B86" s="131" t="s">
        <v>39</v>
      </c>
      <c r="C86" s="131"/>
      <c r="D86" s="131"/>
      <c r="E86" s="10">
        <v>0</v>
      </c>
      <c r="F86" s="11" t="e">
        <f>E86/L86</f>
        <v>#DIV/0!</v>
      </c>
      <c r="G86" s="12">
        <v>0</v>
      </c>
      <c r="H86" s="11" t="e">
        <f>G86/L86</f>
        <v>#DIV/0!</v>
      </c>
      <c r="I86" s="13" t="e">
        <f>SUM(F86,H86)</f>
        <v>#DIV/0!</v>
      </c>
      <c r="J86" s="10">
        <v>0</v>
      </c>
      <c r="K86" s="14" t="e">
        <f>J86/L86</f>
        <v>#DIV/0!</v>
      </c>
      <c r="L86" s="15">
        <f>SUM(E86,G86,J86)</f>
        <v>0</v>
      </c>
      <c r="M86" s="6"/>
    </row>
    <row r="87" spans="1:13" ht="24.95" customHeight="1">
      <c r="A87" s="5"/>
      <c r="B87" s="131" t="s">
        <v>40</v>
      </c>
      <c r="C87" s="131"/>
      <c r="D87" s="131"/>
      <c r="E87" s="10">
        <v>0</v>
      </c>
      <c r="F87" s="11" t="e">
        <f>E87/L87</f>
        <v>#DIV/0!</v>
      </c>
      <c r="G87" s="12">
        <v>0</v>
      </c>
      <c r="H87" s="14" t="e">
        <f>G87/L87</f>
        <v>#DIV/0!</v>
      </c>
      <c r="I87" s="13" t="e">
        <f>SUM(F87,H87)</f>
        <v>#DIV/0!</v>
      </c>
      <c r="J87" s="10"/>
      <c r="K87" s="14" t="e">
        <f>J87/L87</f>
        <v>#DIV/0!</v>
      </c>
      <c r="L87" s="15">
        <f>SUM(E87,G87,J87)</f>
        <v>0</v>
      </c>
      <c r="M87" s="6"/>
    </row>
    <row r="88" spans="1:13" ht="24.95" customHeight="1">
      <c r="A88" s="5"/>
      <c r="B88" s="131" t="s">
        <v>41</v>
      </c>
      <c r="C88" s="131"/>
      <c r="D88" s="131"/>
      <c r="E88" s="10">
        <v>0</v>
      </c>
      <c r="F88" s="14" t="e">
        <f>E88/L88</f>
        <v>#DIV/0!</v>
      </c>
      <c r="G88" s="12">
        <v>0</v>
      </c>
      <c r="H88" s="14" t="e">
        <f>G88/L88</f>
        <v>#DIV/0!</v>
      </c>
      <c r="I88" s="13" t="e">
        <f>SUM(F88,H88)</f>
        <v>#DIV/0!</v>
      </c>
      <c r="J88" s="10"/>
      <c r="K88" s="14" t="e">
        <f>J88/L88</f>
        <v>#DIV/0!</v>
      </c>
      <c r="L88" s="15">
        <f>SUM(E88,G88,J88)</f>
        <v>0</v>
      </c>
      <c r="M88" s="6"/>
    </row>
    <row r="89" spans="1:13" ht="24.95" customHeight="1">
      <c r="A89" s="5"/>
      <c r="B89" s="117" t="s">
        <v>12</v>
      </c>
      <c r="C89" s="117"/>
      <c r="D89" s="117"/>
      <c r="E89" s="8">
        <f>SUM(E86:E88)</f>
        <v>0</v>
      </c>
      <c r="F89" s="16" t="e">
        <f>E89/L89</f>
        <v>#DIV/0!</v>
      </c>
      <c r="G89" s="8">
        <f>SUM(G86:G88)</f>
        <v>0</v>
      </c>
      <c r="H89" s="16" t="e">
        <f>G89/L89</f>
        <v>#DIV/0!</v>
      </c>
      <c r="I89" s="13" t="e">
        <f>SUM(F89,H89)</f>
        <v>#DIV/0!</v>
      </c>
      <c r="J89" s="8">
        <f>SUM(J86:J88)</f>
        <v>0</v>
      </c>
      <c r="K89" s="16" t="e">
        <f>J89/L89</f>
        <v>#DIV/0!</v>
      </c>
      <c r="L89" s="15">
        <f>SUM(E89,G89,J89)</f>
        <v>0</v>
      </c>
      <c r="M89" s="6"/>
    </row>
    <row r="90" spans="1:13" ht="24.95" customHeight="1">
      <c r="A90" s="5"/>
      <c r="B90" s="118" t="s">
        <v>13</v>
      </c>
      <c r="C90" s="118"/>
      <c r="D90" s="118"/>
      <c r="E90" s="119" t="e">
        <f>I89</f>
        <v>#DIV/0!</v>
      </c>
      <c r="F90" s="119"/>
      <c r="G90" s="119"/>
      <c r="H90" s="119"/>
      <c r="I90" s="119"/>
      <c r="J90" s="120" t="e">
        <f>K89</f>
        <v>#DIV/0!</v>
      </c>
      <c r="K90" s="120"/>
      <c r="L90" s="17" t="e">
        <f>SUM(E90:K90)</f>
        <v>#DIV/0!</v>
      </c>
      <c r="M90" s="6"/>
    </row>
    <row r="91" spans="1:13" ht="15" customHeight="1">
      <c r="A91" s="5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6"/>
    </row>
    <row r="92" spans="1:13" ht="27.75" customHeight="1">
      <c r="A92" s="5"/>
      <c r="B92" s="121" t="s">
        <v>42</v>
      </c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6"/>
    </row>
    <row r="93" spans="1:13" ht="29.25" customHeight="1">
      <c r="A93" s="5"/>
      <c r="B93" s="130" t="s">
        <v>2</v>
      </c>
      <c r="C93" s="130"/>
      <c r="D93" s="130"/>
      <c r="E93" s="7" t="s">
        <v>3</v>
      </c>
      <c r="F93" s="7" t="s">
        <v>4</v>
      </c>
      <c r="G93" s="7" t="s">
        <v>5</v>
      </c>
      <c r="H93" s="7" t="s">
        <v>6</v>
      </c>
      <c r="I93" s="7" t="s">
        <v>7</v>
      </c>
      <c r="J93" s="7" t="s">
        <v>8</v>
      </c>
      <c r="K93" s="8" t="s">
        <v>9</v>
      </c>
      <c r="L93" s="9" t="s">
        <v>10</v>
      </c>
      <c r="M93" s="6"/>
    </row>
    <row r="94" spans="1:13" ht="24.95" customHeight="1">
      <c r="A94" s="5"/>
      <c r="B94" s="131" t="s">
        <v>43</v>
      </c>
      <c r="C94" s="131"/>
      <c r="D94" s="131"/>
      <c r="E94" s="10">
        <v>0</v>
      </c>
      <c r="F94" s="11" t="e">
        <f>E94/L94</f>
        <v>#DIV/0!</v>
      </c>
      <c r="G94" s="12">
        <v>0</v>
      </c>
      <c r="H94" s="11" t="e">
        <f>G94/L94</f>
        <v>#DIV/0!</v>
      </c>
      <c r="I94" s="13" t="e">
        <f>SUM(F94,H94)</f>
        <v>#DIV/0!</v>
      </c>
      <c r="J94" s="10"/>
      <c r="K94" s="14" t="e">
        <f>J94/L94</f>
        <v>#DIV/0!</v>
      </c>
      <c r="L94" s="15">
        <f>SUM(E94,G94,J94)</f>
        <v>0</v>
      </c>
      <c r="M94" s="6"/>
    </row>
    <row r="95" spans="1:13" ht="24.95" customHeight="1">
      <c r="A95" s="5"/>
      <c r="B95" s="131" t="s">
        <v>17</v>
      </c>
      <c r="C95" s="131"/>
      <c r="D95" s="131"/>
      <c r="E95" s="10">
        <v>0</v>
      </c>
      <c r="F95" s="11" t="e">
        <f>E95/L95</f>
        <v>#DIV/0!</v>
      </c>
      <c r="G95" s="12">
        <v>0</v>
      </c>
      <c r="H95" s="14" t="e">
        <f>G95/L95</f>
        <v>#DIV/0!</v>
      </c>
      <c r="I95" s="13" t="e">
        <f>SUM(F95,H95)</f>
        <v>#DIV/0!</v>
      </c>
      <c r="J95" s="10"/>
      <c r="K95" s="14" t="e">
        <f>J95/L95</f>
        <v>#DIV/0!</v>
      </c>
      <c r="L95" s="15">
        <f>SUM(E95,G95,J95)</f>
        <v>0</v>
      </c>
      <c r="M95" s="6"/>
    </row>
    <row r="96" spans="1:13" ht="24.95" customHeight="1">
      <c r="A96" s="5"/>
      <c r="B96" s="131" t="s">
        <v>15</v>
      </c>
      <c r="C96" s="131"/>
      <c r="D96" s="131"/>
      <c r="E96" s="10">
        <v>0</v>
      </c>
      <c r="F96" s="14" t="e">
        <f>E96/L96</f>
        <v>#DIV/0!</v>
      </c>
      <c r="G96" s="12">
        <v>0</v>
      </c>
      <c r="H96" s="14" t="e">
        <f>G96/L96</f>
        <v>#DIV/0!</v>
      </c>
      <c r="I96" s="13" t="e">
        <f>SUM(F96,H96)</f>
        <v>#DIV/0!</v>
      </c>
      <c r="J96" s="10"/>
      <c r="K96" s="14" t="e">
        <f>J96/L96</f>
        <v>#DIV/0!</v>
      </c>
      <c r="L96" s="15">
        <f>SUM(E96,G96,J96)</f>
        <v>0</v>
      </c>
      <c r="M96" s="6"/>
    </row>
    <row r="97" spans="1:13" ht="24.95" customHeight="1">
      <c r="A97" s="5"/>
      <c r="B97" s="117" t="s">
        <v>12</v>
      </c>
      <c r="C97" s="117"/>
      <c r="D97" s="117"/>
      <c r="E97" s="8">
        <f>SUM(E94:E96)</f>
        <v>0</v>
      </c>
      <c r="F97" s="16" t="e">
        <f>E97/L97</f>
        <v>#DIV/0!</v>
      </c>
      <c r="G97" s="8">
        <f>SUM(G94:G96)</f>
        <v>0</v>
      </c>
      <c r="H97" s="16" t="e">
        <f>G97/L97</f>
        <v>#DIV/0!</v>
      </c>
      <c r="I97" s="13" t="e">
        <f>SUM(F97,H97)</f>
        <v>#DIV/0!</v>
      </c>
      <c r="J97" s="8">
        <f>SUM(J94:J96)</f>
        <v>0</v>
      </c>
      <c r="K97" s="16" t="e">
        <f>J97/L97</f>
        <v>#DIV/0!</v>
      </c>
      <c r="L97" s="15">
        <f>SUM(E97,G97,J97)</f>
        <v>0</v>
      </c>
      <c r="M97" s="6"/>
    </row>
    <row r="98" spans="1:13" ht="24.95" customHeight="1">
      <c r="A98" s="5"/>
      <c r="B98" s="118" t="s">
        <v>13</v>
      </c>
      <c r="C98" s="118"/>
      <c r="D98" s="118"/>
      <c r="E98" s="119" t="e">
        <f>I97</f>
        <v>#DIV/0!</v>
      </c>
      <c r="F98" s="119"/>
      <c r="G98" s="119"/>
      <c r="H98" s="119"/>
      <c r="I98" s="119"/>
      <c r="J98" s="120" t="e">
        <f>K97</f>
        <v>#DIV/0!</v>
      </c>
      <c r="K98" s="120"/>
      <c r="L98" s="17" t="e">
        <f>SUM(E98:K98)</f>
        <v>#DIV/0!</v>
      </c>
      <c r="M98" s="6"/>
    </row>
    <row r="99" spans="1:13" ht="15" customHeight="1">
      <c r="A99" s="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6"/>
    </row>
    <row r="100" spans="1:13" ht="32.25" customHeight="1">
      <c r="A100" s="5"/>
      <c r="B100" s="121" t="s">
        <v>44</v>
      </c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6"/>
    </row>
    <row r="101" spans="1:13" ht="28.5" customHeight="1">
      <c r="A101" s="5"/>
      <c r="B101" s="130" t="s">
        <v>2</v>
      </c>
      <c r="C101" s="130"/>
      <c r="D101" s="130"/>
      <c r="E101" s="7" t="s">
        <v>3</v>
      </c>
      <c r="F101" s="7" t="s">
        <v>4</v>
      </c>
      <c r="G101" s="7" t="s">
        <v>5</v>
      </c>
      <c r="H101" s="7" t="s">
        <v>6</v>
      </c>
      <c r="I101" s="7" t="s">
        <v>7</v>
      </c>
      <c r="J101" s="7" t="s">
        <v>8</v>
      </c>
      <c r="K101" s="8" t="s">
        <v>9</v>
      </c>
      <c r="L101" s="9" t="s">
        <v>10</v>
      </c>
      <c r="M101" s="6"/>
    </row>
    <row r="102" spans="1:13" ht="24.95" customHeight="1">
      <c r="A102" s="5"/>
      <c r="B102" s="131" t="s">
        <v>45</v>
      </c>
      <c r="C102" s="131"/>
      <c r="D102" s="131"/>
      <c r="E102" s="10">
        <v>0</v>
      </c>
      <c r="F102" s="11" t="e">
        <f>E102/L102</f>
        <v>#DIV/0!</v>
      </c>
      <c r="G102" s="12">
        <v>0</v>
      </c>
      <c r="H102" s="11" t="e">
        <f>G102/L102</f>
        <v>#DIV/0!</v>
      </c>
      <c r="I102" s="13" t="e">
        <f>SUM(F102,H102)</f>
        <v>#DIV/0!</v>
      </c>
      <c r="J102" s="10"/>
      <c r="K102" s="14" t="e">
        <f>J102/L102</f>
        <v>#DIV/0!</v>
      </c>
      <c r="L102" s="15">
        <f>SUM(E102,G102,J102)</f>
        <v>0</v>
      </c>
      <c r="M102" s="6"/>
    </row>
    <row r="103" spans="1:13" ht="24.95" customHeight="1">
      <c r="A103" s="5"/>
      <c r="B103" s="131" t="s">
        <v>17</v>
      </c>
      <c r="C103" s="131"/>
      <c r="D103" s="131"/>
      <c r="E103" s="10">
        <v>0</v>
      </c>
      <c r="F103" s="11" t="e">
        <f>E103/L103</f>
        <v>#DIV/0!</v>
      </c>
      <c r="G103" s="12">
        <v>0</v>
      </c>
      <c r="H103" s="14" t="e">
        <f>G103/L103</f>
        <v>#DIV/0!</v>
      </c>
      <c r="I103" s="13" t="e">
        <f>SUM(F103,H103)</f>
        <v>#DIV/0!</v>
      </c>
      <c r="J103" s="10"/>
      <c r="K103" s="14" t="e">
        <f>J103/L103</f>
        <v>#DIV/0!</v>
      </c>
      <c r="L103" s="15">
        <f>SUM(E103,G103,J103)</f>
        <v>0</v>
      </c>
      <c r="M103" s="6"/>
    </row>
    <row r="104" spans="1:13" ht="24.95" customHeight="1">
      <c r="A104" s="5"/>
      <c r="B104" s="131" t="s">
        <v>15</v>
      </c>
      <c r="C104" s="131"/>
      <c r="D104" s="131"/>
      <c r="E104" s="10">
        <v>0</v>
      </c>
      <c r="F104" s="14" t="e">
        <f>E104/L104</f>
        <v>#DIV/0!</v>
      </c>
      <c r="G104" s="12">
        <v>0</v>
      </c>
      <c r="H104" s="14" t="e">
        <f>G104/L104</f>
        <v>#DIV/0!</v>
      </c>
      <c r="I104" s="13" t="e">
        <f>SUM(F104,H104)</f>
        <v>#DIV/0!</v>
      </c>
      <c r="J104" s="10"/>
      <c r="K104" s="14" t="e">
        <f>J104/L104</f>
        <v>#DIV/0!</v>
      </c>
      <c r="L104" s="15">
        <f>SUM(E104,G104,J104)</f>
        <v>0</v>
      </c>
      <c r="M104" s="6"/>
    </row>
    <row r="105" spans="1:13" ht="24.95" customHeight="1">
      <c r="A105" s="5"/>
      <c r="B105" s="117" t="s">
        <v>12</v>
      </c>
      <c r="C105" s="117"/>
      <c r="D105" s="117"/>
      <c r="E105" s="8">
        <f>SUM(E102:E104)</f>
        <v>0</v>
      </c>
      <c r="F105" s="16" t="e">
        <f>E105/L105</f>
        <v>#DIV/0!</v>
      </c>
      <c r="G105" s="8">
        <f>SUM(G102:G104)</f>
        <v>0</v>
      </c>
      <c r="H105" s="16" t="e">
        <f>G105/L105</f>
        <v>#DIV/0!</v>
      </c>
      <c r="I105" s="13" t="e">
        <f>SUM(F105,H105)</f>
        <v>#DIV/0!</v>
      </c>
      <c r="J105" s="8">
        <f>SUM(J102:J104)</f>
        <v>0</v>
      </c>
      <c r="K105" s="16" t="e">
        <f>J105/L105</f>
        <v>#DIV/0!</v>
      </c>
      <c r="L105" s="15">
        <f>SUM(E105,G105,J105)</f>
        <v>0</v>
      </c>
      <c r="M105" s="6"/>
    </row>
    <row r="106" spans="1:13" ht="24.95" customHeight="1">
      <c r="A106" s="5"/>
      <c r="B106" s="118" t="s">
        <v>13</v>
      </c>
      <c r="C106" s="118"/>
      <c r="D106" s="118"/>
      <c r="E106" s="119" t="e">
        <f>I105</f>
        <v>#DIV/0!</v>
      </c>
      <c r="F106" s="119"/>
      <c r="G106" s="119"/>
      <c r="H106" s="119"/>
      <c r="I106" s="119"/>
      <c r="J106" s="120" t="e">
        <f>K105</f>
        <v>#DIV/0!</v>
      </c>
      <c r="K106" s="120"/>
      <c r="L106" s="17" t="e">
        <f>SUM(E106:K106)</f>
        <v>#DIV/0!</v>
      </c>
      <c r="M106" s="6"/>
    </row>
    <row r="107" spans="1:13" ht="15" customHeight="1">
      <c r="A107" s="5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6"/>
    </row>
    <row r="108" spans="1:13" ht="29.25" customHeight="1">
      <c r="A108" s="5"/>
      <c r="B108" s="121" t="s">
        <v>46</v>
      </c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6"/>
    </row>
    <row r="109" spans="1:13" ht="27" customHeight="1">
      <c r="A109" s="5"/>
      <c r="B109" s="122" t="s">
        <v>47</v>
      </c>
      <c r="C109" s="122"/>
      <c r="D109" s="122"/>
      <c r="E109" s="7" t="s">
        <v>3</v>
      </c>
      <c r="F109" s="7" t="s">
        <v>4</v>
      </c>
      <c r="G109" s="7" t="s">
        <v>5</v>
      </c>
      <c r="H109" s="7" t="s">
        <v>6</v>
      </c>
      <c r="I109" s="7" t="s">
        <v>7</v>
      </c>
      <c r="J109" s="7" t="s">
        <v>8</v>
      </c>
      <c r="K109" s="8" t="s">
        <v>9</v>
      </c>
      <c r="L109" s="9" t="s">
        <v>10</v>
      </c>
      <c r="M109" s="6"/>
    </row>
    <row r="110" spans="1:13" ht="24.75" customHeight="1">
      <c r="A110" s="5"/>
      <c r="B110" s="122"/>
      <c r="C110" s="122"/>
      <c r="D110" s="122"/>
      <c r="E110" s="19">
        <v>0</v>
      </c>
      <c r="F110" s="20" t="e">
        <f>E110/L110</f>
        <v>#DIV/0!</v>
      </c>
      <c r="G110" s="19">
        <v>0</v>
      </c>
      <c r="H110" s="21" t="e">
        <f>G110/L110</f>
        <v>#DIV/0!</v>
      </c>
      <c r="I110" s="22" t="e">
        <f>SUM(F110,H110)</f>
        <v>#DIV/0!</v>
      </c>
      <c r="J110" s="19"/>
      <c r="K110" s="21" t="e">
        <f>J110/L110</f>
        <v>#DIV/0!</v>
      </c>
      <c r="L110" s="23">
        <f>SUM(E110,G110,J110)</f>
        <v>0</v>
      </c>
      <c r="M110" s="6"/>
    </row>
    <row r="111" spans="1:13">
      <c r="A111" s="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6"/>
    </row>
    <row r="112" spans="1:13" ht="27.75" customHeight="1">
      <c r="A112" s="5"/>
      <c r="B112" s="123" t="s">
        <v>48</v>
      </c>
      <c r="C112" s="123"/>
      <c r="D112" s="123"/>
      <c r="E112" s="124" t="s">
        <v>49</v>
      </c>
      <c r="F112" s="124"/>
      <c r="G112" s="124" t="s">
        <v>50</v>
      </c>
      <c r="H112" s="124"/>
      <c r="I112" s="125" t="s">
        <v>10</v>
      </c>
      <c r="J112" s="125"/>
      <c r="K112" s="18"/>
      <c r="L112" s="18"/>
      <c r="M112" s="6"/>
    </row>
    <row r="113" spans="1:13" ht="22.5" customHeight="1">
      <c r="A113" s="5"/>
      <c r="B113" s="123"/>
      <c r="C113" s="123"/>
      <c r="D113" s="123"/>
      <c r="E113" s="126">
        <v>0</v>
      </c>
      <c r="F113" s="126"/>
      <c r="G113" s="126"/>
      <c r="H113" s="126"/>
      <c r="I113" s="127">
        <f>SUM(E113:H113)</f>
        <v>0</v>
      </c>
      <c r="J113" s="127"/>
      <c r="K113" s="18"/>
      <c r="L113" s="18"/>
      <c r="M113" s="6"/>
    </row>
    <row r="114" spans="1:13" ht="27.75" customHeight="1">
      <c r="A114" s="5"/>
      <c r="B114" s="123"/>
      <c r="C114" s="123"/>
      <c r="D114" s="123"/>
      <c r="E114" s="128" t="e">
        <f>E113/I113</f>
        <v>#DIV/0!</v>
      </c>
      <c r="F114" s="128"/>
      <c r="G114" s="128" t="e">
        <f>G113/I113</f>
        <v>#DIV/0!</v>
      </c>
      <c r="H114" s="128"/>
      <c r="I114" s="129" t="e">
        <f>SUM(E114:H114)</f>
        <v>#DIV/0!</v>
      </c>
      <c r="J114" s="129"/>
      <c r="K114" s="18"/>
      <c r="L114" s="18"/>
      <c r="M114" s="6"/>
    </row>
    <row r="115" spans="1:13">
      <c r="A115" s="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6"/>
    </row>
    <row r="116" spans="1:13" ht="37.5" customHeight="1">
      <c r="A116" s="5"/>
      <c r="B116" s="112" t="s">
        <v>57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6"/>
    </row>
    <row r="117" spans="1:13" ht="30.75" customHeight="1">
      <c r="A117" s="5"/>
      <c r="B117" s="113" t="s">
        <v>52</v>
      </c>
      <c r="C117" s="113"/>
      <c r="D117" s="113"/>
      <c r="E117" s="24" t="s">
        <v>3</v>
      </c>
      <c r="F117" s="24" t="s">
        <v>4</v>
      </c>
      <c r="G117" s="24" t="s">
        <v>5</v>
      </c>
      <c r="H117" s="24" t="s">
        <v>6</v>
      </c>
      <c r="I117" s="24" t="s">
        <v>7</v>
      </c>
      <c r="J117" s="24" t="s">
        <v>8</v>
      </c>
      <c r="K117" s="25" t="s">
        <v>9</v>
      </c>
      <c r="L117" s="26" t="s">
        <v>10</v>
      </c>
      <c r="M117" s="6"/>
    </row>
    <row r="118" spans="1:13" ht="33.75" customHeight="1">
      <c r="A118" s="5"/>
      <c r="B118" s="113"/>
      <c r="C118" s="113"/>
      <c r="D118" s="113"/>
      <c r="E118" s="25">
        <f>SUM(E105,E97,E89,E81,E66,E58,E51,E44,E37,E30,E22,E14,E7)</f>
        <v>0</v>
      </c>
      <c r="F118" s="27" t="e">
        <f>E118/L118</f>
        <v>#DIV/0!</v>
      </c>
      <c r="G118" s="25">
        <f>SUM(G105,G97,G89,G81,G66,G58,G51,G44,G37,G30,G22,G14,G7)</f>
        <v>0</v>
      </c>
      <c r="H118" s="28" t="e">
        <f>G118/L118</f>
        <v>#DIV/0!</v>
      </c>
      <c r="I118" s="29" t="e">
        <f>SUM(F118,H118)</f>
        <v>#DIV/0!</v>
      </c>
      <c r="J118" s="25">
        <f>SUM(J105,J97,J89,J81,J66,J58,J51,J44,J37,J30,J22,J14,J7)</f>
        <v>0</v>
      </c>
      <c r="K118" s="28" t="e">
        <f>J118/L118</f>
        <v>#DIV/0!</v>
      </c>
      <c r="L118" s="26">
        <f>SUM(E118,G118,J118)</f>
        <v>0</v>
      </c>
      <c r="M118" s="6"/>
    </row>
    <row r="119" spans="1:13" ht="32.25" customHeight="1">
      <c r="A119" s="5"/>
      <c r="B119" s="114" t="s">
        <v>13</v>
      </c>
      <c r="C119" s="114"/>
      <c r="D119" s="114"/>
      <c r="E119" s="115" t="e">
        <f>I118</f>
        <v>#DIV/0!</v>
      </c>
      <c r="F119" s="115"/>
      <c r="G119" s="115"/>
      <c r="H119" s="115"/>
      <c r="I119" s="115"/>
      <c r="J119" s="116" t="e">
        <f>K118</f>
        <v>#DIV/0!</v>
      </c>
      <c r="K119" s="116"/>
      <c r="L119" s="30" t="e">
        <f>SUM(E119:K119)</f>
        <v>#DIV/0!</v>
      </c>
      <c r="M119" s="6"/>
    </row>
    <row r="120" spans="1:13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3"/>
    </row>
  </sheetData>
  <mergeCells count="140">
    <mergeCell ref="B2:L2"/>
    <mergeCell ref="B3:L3"/>
    <mergeCell ref="B4:L4"/>
    <mergeCell ref="B5:D5"/>
    <mergeCell ref="B6:D6"/>
    <mergeCell ref="B7:D7"/>
    <mergeCell ref="B8:D8"/>
    <mergeCell ref="E8:I8"/>
    <mergeCell ref="J8:K8"/>
    <mergeCell ref="B9:L9"/>
    <mergeCell ref="B10:L10"/>
    <mergeCell ref="B11:D11"/>
    <mergeCell ref="B12:D12"/>
    <mergeCell ref="B13:D13"/>
    <mergeCell ref="B14:D14"/>
    <mergeCell ref="B15:D15"/>
    <mergeCell ref="E15:I15"/>
    <mergeCell ref="J15:K15"/>
    <mergeCell ref="B16:L16"/>
    <mergeCell ref="B17:L17"/>
    <mergeCell ref="B18:D18"/>
    <mergeCell ref="M18:M21"/>
    <mergeCell ref="B19:D19"/>
    <mergeCell ref="B20:D20"/>
    <mergeCell ref="B21:D21"/>
    <mergeCell ref="B22:D22"/>
    <mergeCell ref="B23:D23"/>
    <mergeCell ref="E23:I23"/>
    <mergeCell ref="J23:K23"/>
    <mergeCell ref="B25:L25"/>
    <mergeCell ref="B26:D26"/>
    <mergeCell ref="B27:D27"/>
    <mergeCell ref="B28:D28"/>
    <mergeCell ref="B29:D29"/>
    <mergeCell ref="B30:D30"/>
    <mergeCell ref="B31:D31"/>
    <mergeCell ref="E31:I31"/>
    <mergeCell ref="J31:K31"/>
    <mergeCell ref="B32:M32"/>
    <mergeCell ref="B33:L33"/>
    <mergeCell ref="B34:D34"/>
    <mergeCell ref="B35:D35"/>
    <mergeCell ref="B36:D36"/>
    <mergeCell ref="B37:D37"/>
    <mergeCell ref="B38:D38"/>
    <mergeCell ref="E38:I38"/>
    <mergeCell ref="J38:K38"/>
    <mergeCell ref="B40:L40"/>
    <mergeCell ref="B41:D41"/>
    <mergeCell ref="B42:D42"/>
    <mergeCell ref="B43:D43"/>
    <mergeCell ref="B44:D44"/>
    <mergeCell ref="B45:D45"/>
    <mergeCell ref="E45:I45"/>
    <mergeCell ref="J45:K45"/>
    <mergeCell ref="B47:L47"/>
    <mergeCell ref="B48:D48"/>
    <mergeCell ref="B49:D49"/>
    <mergeCell ref="B50:D50"/>
    <mergeCell ref="B51:D51"/>
    <mergeCell ref="B52:D52"/>
    <mergeCell ref="E52:I52"/>
    <mergeCell ref="J52:K52"/>
    <mergeCell ref="B54:L54"/>
    <mergeCell ref="B55:D55"/>
    <mergeCell ref="B56:D56"/>
    <mergeCell ref="B57:D57"/>
    <mergeCell ref="B58:D58"/>
    <mergeCell ref="B59:D59"/>
    <mergeCell ref="E59:I59"/>
    <mergeCell ref="J59:K59"/>
    <mergeCell ref="B61:L61"/>
    <mergeCell ref="B62:D62"/>
    <mergeCell ref="B63:D63"/>
    <mergeCell ref="B64:D64"/>
    <mergeCell ref="B65:D65"/>
    <mergeCell ref="B66:D66"/>
    <mergeCell ref="B67:D67"/>
    <mergeCell ref="E67:I67"/>
    <mergeCell ref="J67:K67"/>
    <mergeCell ref="B69:L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E82:I82"/>
    <mergeCell ref="J82:K82"/>
    <mergeCell ref="B84:L84"/>
    <mergeCell ref="B85:D85"/>
    <mergeCell ref="B86:D86"/>
    <mergeCell ref="B87:D87"/>
    <mergeCell ref="B88:D88"/>
    <mergeCell ref="B89:D89"/>
    <mergeCell ref="B90:D90"/>
    <mergeCell ref="E90:I90"/>
    <mergeCell ref="J90:K90"/>
    <mergeCell ref="B92:L92"/>
    <mergeCell ref="B93:D93"/>
    <mergeCell ref="B94:D94"/>
    <mergeCell ref="B95:D95"/>
    <mergeCell ref="B96:D96"/>
    <mergeCell ref="B97:D97"/>
    <mergeCell ref="B98:D98"/>
    <mergeCell ref="E98:I98"/>
    <mergeCell ref="J98:K98"/>
    <mergeCell ref="B100:L100"/>
    <mergeCell ref="B101:D101"/>
    <mergeCell ref="B102:D102"/>
    <mergeCell ref="B103:D103"/>
    <mergeCell ref="B104:D104"/>
    <mergeCell ref="B116:L116"/>
    <mergeCell ref="B117:D118"/>
    <mergeCell ref="B119:D119"/>
    <mergeCell ref="E119:I119"/>
    <mergeCell ref="J119:K119"/>
    <mergeCell ref="B105:D105"/>
    <mergeCell ref="B106:D106"/>
    <mergeCell ref="E106:I106"/>
    <mergeCell ref="J106:K106"/>
    <mergeCell ref="B108:L108"/>
    <mergeCell ref="B109:D110"/>
    <mergeCell ref="B112:D114"/>
    <mergeCell ref="E112:F112"/>
    <mergeCell ref="G112:H112"/>
    <mergeCell ref="I112:J112"/>
    <mergeCell ref="E113:F113"/>
    <mergeCell ref="G113:H113"/>
    <mergeCell ref="I113:J113"/>
    <mergeCell ref="E114:F114"/>
    <mergeCell ref="G114:H114"/>
    <mergeCell ref="I114:J114"/>
  </mergeCells>
  <printOptions horizontalCentered="1"/>
  <pageMargins left="0" right="0" top="0" bottom="0" header="0.51180555555555496" footer="0.51180555555555496"/>
  <pageSetup paperSize="9" scale="61" firstPageNumber="0" orientation="portrait" horizontalDpi="300" verticalDpi="300"/>
  <rowBreaks count="1" manualBreakCount="1">
    <brk id="45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</sheetPr>
  <dimension ref="A1:AMK120"/>
  <sheetViews>
    <sheetView showGridLines="0" topLeftCell="A105" zoomScale="115" zoomScaleNormal="115" workbookViewId="0">
      <selection activeCell="E117" sqref="E117"/>
    </sheetView>
  </sheetViews>
  <sheetFormatPr defaultRowHeight="15"/>
  <cols>
    <col min="1" max="1" width="2" style="1" customWidth="1"/>
    <col min="2" max="2" width="10.7109375" style="1" customWidth="1"/>
    <col min="3" max="3" width="16.85546875" style="1" customWidth="1"/>
    <col min="4" max="4" width="11.7109375" style="1" customWidth="1"/>
    <col min="5" max="5" width="10.28515625" style="1" customWidth="1"/>
    <col min="6" max="6" width="13.42578125" style="1" customWidth="1"/>
    <col min="7" max="7" width="9.140625" style="1" customWidth="1"/>
    <col min="8" max="8" width="11.7109375" style="1" customWidth="1"/>
    <col min="9" max="9" width="12.5703125" style="1" customWidth="1"/>
    <col min="10" max="10" width="10.5703125" style="1" customWidth="1"/>
    <col min="11" max="11" width="13.7109375" style="1" customWidth="1"/>
    <col min="12" max="12" width="11.5703125" style="1" customWidth="1"/>
    <col min="13" max="13" width="2.28515625" style="1" customWidth="1"/>
    <col min="14" max="1025" width="9.140625" style="1" customWidth="1"/>
  </cols>
  <sheetData>
    <row r="1" spans="1:13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60" customHeight="1">
      <c r="A2" s="5"/>
      <c r="B2" s="135" t="s">
        <v>58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6"/>
    </row>
    <row r="3" spans="1:13" ht="11.25" customHeight="1">
      <c r="A3" s="5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6"/>
    </row>
    <row r="4" spans="1:13" ht="24.95" customHeight="1">
      <c r="A4" s="5"/>
      <c r="B4" s="121" t="s">
        <v>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6"/>
    </row>
    <row r="5" spans="1:13" ht="28.5" customHeight="1">
      <c r="A5" s="5"/>
      <c r="B5" s="130" t="s">
        <v>2</v>
      </c>
      <c r="C5" s="130"/>
      <c r="D5" s="130"/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9" t="s">
        <v>10</v>
      </c>
      <c r="M5" s="6"/>
    </row>
    <row r="6" spans="1:13" ht="30.75" customHeight="1">
      <c r="A6" s="5"/>
      <c r="B6" s="131" t="s">
        <v>11</v>
      </c>
      <c r="C6" s="131"/>
      <c r="D6" s="131"/>
      <c r="E6" s="10">
        <v>7</v>
      </c>
      <c r="F6" s="11">
        <f>E6/L6</f>
        <v>0.46666666666666667</v>
      </c>
      <c r="G6" s="12">
        <v>8</v>
      </c>
      <c r="H6" s="11">
        <f>G6/L6</f>
        <v>0.53333333333333333</v>
      </c>
      <c r="I6" s="13">
        <f>SUM(F6,H6)</f>
        <v>1</v>
      </c>
      <c r="J6" s="10"/>
      <c r="K6" s="14">
        <f>J6/L6</f>
        <v>0</v>
      </c>
      <c r="L6" s="15">
        <f>SUM(E6,G6,J6)</f>
        <v>15</v>
      </c>
      <c r="M6" s="6"/>
    </row>
    <row r="7" spans="1:13" ht="24.95" customHeight="1">
      <c r="A7" s="5"/>
      <c r="B7" s="117" t="s">
        <v>12</v>
      </c>
      <c r="C7" s="117"/>
      <c r="D7" s="117"/>
      <c r="E7" s="8">
        <f>SUM(E6:E6)</f>
        <v>7</v>
      </c>
      <c r="F7" s="16">
        <f>E7/L7</f>
        <v>0.46666666666666667</v>
      </c>
      <c r="G7" s="8">
        <f>SUM(G6:G6)</f>
        <v>8</v>
      </c>
      <c r="H7" s="16">
        <f>G7/L7</f>
        <v>0.53333333333333333</v>
      </c>
      <c r="I7" s="13">
        <f>SUM(F7,H7)</f>
        <v>1</v>
      </c>
      <c r="J7" s="8">
        <f>SUM(J6:J6)</f>
        <v>0</v>
      </c>
      <c r="K7" s="16">
        <f>J7/L7</f>
        <v>0</v>
      </c>
      <c r="L7" s="15">
        <f>SUM(E7,G7,J7)</f>
        <v>15</v>
      </c>
      <c r="M7" s="6"/>
    </row>
    <row r="8" spans="1:13" ht="24.95" customHeight="1">
      <c r="A8" s="5"/>
      <c r="B8" s="118" t="s">
        <v>13</v>
      </c>
      <c r="C8" s="118"/>
      <c r="D8" s="118"/>
      <c r="E8" s="119">
        <f>I7</f>
        <v>1</v>
      </c>
      <c r="F8" s="119"/>
      <c r="G8" s="119"/>
      <c r="H8" s="119"/>
      <c r="I8" s="119"/>
      <c r="J8" s="120">
        <f>K7</f>
        <v>0</v>
      </c>
      <c r="K8" s="120"/>
      <c r="L8" s="17">
        <f>SUM(E8:K8)</f>
        <v>1</v>
      </c>
      <c r="M8" s="6"/>
    </row>
    <row r="9" spans="1:13" ht="12" customHeight="1">
      <c r="A9" s="5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6"/>
    </row>
    <row r="10" spans="1:13" ht="24.95" customHeight="1">
      <c r="A10" s="5"/>
      <c r="B10" s="121" t="s">
        <v>14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6"/>
    </row>
    <row r="11" spans="1:13" ht="24.95" customHeight="1">
      <c r="A11" s="5"/>
      <c r="B11" s="130" t="s">
        <v>2</v>
      </c>
      <c r="C11" s="130"/>
      <c r="D11" s="130"/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8" t="s">
        <v>9</v>
      </c>
      <c r="L11" s="9" t="s">
        <v>10</v>
      </c>
      <c r="M11" s="6"/>
    </row>
    <row r="12" spans="1:13" ht="30.75" customHeight="1">
      <c r="A12" s="5"/>
      <c r="B12" s="131" t="s">
        <v>11</v>
      </c>
      <c r="C12" s="131"/>
      <c r="D12" s="131"/>
      <c r="E12" s="10">
        <v>8</v>
      </c>
      <c r="F12" s="11">
        <f>E12/L12</f>
        <v>0.47058823529411764</v>
      </c>
      <c r="G12" s="12">
        <v>9</v>
      </c>
      <c r="H12" s="11">
        <f>G12/L12</f>
        <v>0.52941176470588236</v>
      </c>
      <c r="I12" s="13">
        <f>SUM(F12,H12)</f>
        <v>1</v>
      </c>
      <c r="J12" s="10"/>
      <c r="K12" s="14">
        <f>J12/L12</f>
        <v>0</v>
      </c>
      <c r="L12" s="15">
        <f>SUM(E12,G12,J12)</f>
        <v>17</v>
      </c>
      <c r="M12" s="6"/>
    </row>
    <row r="13" spans="1:13" ht="24.95" customHeight="1">
      <c r="A13" s="5"/>
      <c r="B13" s="131" t="s">
        <v>15</v>
      </c>
      <c r="C13" s="131"/>
      <c r="D13" s="131"/>
      <c r="E13" s="10">
        <v>6</v>
      </c>
      <c r="F13" s="11">
        <f>E13/L13</f>
        <v>0.375</v>
      </c>
      <c r="G13" s="12">
        <v>10</v>
      </c>
      <c r="H13" s="14">
        <f>G13/L13</f>
        <v>0.625</v>
      </c>
      <c r="I13" s="13">
        <f>SUM(F13,H13)</f>
        <v>1</v>
      </c>
      <c r="J13" s="10"/>
      <c r="K13" s="14">
        <f>J13/L13</f>
        <v>0</v>
      </c>
      <c r="L13" s="15">
        <f>SUM(E13,G13,J13)</f>
        <v>16</v>
      </c>
      <c r="M13" s="6"/>
    </row>
    <row r="14" spans="1:13" ht="24.95" customHeight="1">
      <c r="A14" s="5"/>
      <c r="B14" s="117" t="s">
        <v>12</v>
      </c>
      <c r="C14" s="117"/>
      <c r="D14" s="117"/>
      <c r="E14" s="8">
        <f>SUM(E12:E13)</f>
        <v>14</v>
      </c>
      <c r="F14" s="11">
        <f>E14/L14</f>
        <v>0.42424242424242425</v>
      </c>
      <c r="G14" s="8">
        <f>SUM(G12:G13)</f>
        <v>19</v>
      </c>
      <c r="H14" s="16">
        <f>G14/L14</f>
        <v>0.5757575757575758</v>
      </c>
      <c r="I14" s="13">
        <f>SUM(F14,H14)</f>
        <v>1</v>
      </c>
      <c r="J14" s="8">
        <f>SUM(J12:J13)</f>
        <v>0</v>
      </c>
      <c r="K14" s="16">
        <f>J14/L14</f>
        <v>0</v>
      </c>
      <c r="L14" s="15">
        <f>SUM(E14,G14,J14)</f>
        <v>33</v>
      </c>
      <c r="M14" s="6"/>
    </row>
    <row r="15" spans="1:13" ht="24.95" customHeight="1">
      <c r="A15" s="5"/>
      <c r="B15" s="118" t="s">
        <v>13</v>
      </c>
      <c r="C15" s="118"/>
      <c r="D15" s="118"/>
      <c r="E15" s="119">
        <f>I14</f>
        <v>1</v>
      </c>
      <c r="F15" s="119"/>
      <c r="G15" s="119"/>
      <c r="H15" s="119"/>
      <c r="I15" s="119"/>
      <c r="J15" s="120">
        <f>K14</f>
        <v>0</v>
      </c>
      <c r="K15" s="120"/>
      <c r="L15" s="17">
        <f>SUM(E15:K15)</f>
        <v>1</v>
      </c>
      <c r="M15" s="6"/>
    </row>
    <row r="16" spans="1:13" ht="12" customHeight="1">
      <c r="A16" s="5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6"/>
    </row>
    <row r="17" spans="1:13" ht="24.95" customHeight="1">
      <c r="A17" s="5"/>
      <c r="B17" s="121" t="s">
        <v>16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6"/>
    </row>
    <row r="18" spans="1:13" ht="27" customHeight="1">
      <c r="A18" s="5"/>
      <c r="B18" s="130" t="s">
        <v>2</v>
      </c>
      <c r="C18" s="130"/>
      <c r="D18" s="130"/>
      <c r="E18" s="7" t="s">
        <v>3</v>
      </c>
      <c r="F18" s="7" t="s">
        <v>4</v>
      </c>
      <c r="G18" s="7" t="s">
        <v>5</v>
      </c>
      <c r="H18" s="7" t="s">
        <v>6</v>
      </c>
      <c r="I18" s="7" t="s">
        <v>7</v>
      </c>
      <c r="J18" s="7" t="s">
        <v>8</v>
      </c>
      <c r="K18" s="8" t="s">
        <v>9</v>
      </c>
      <c r="L18" s="9" t="s">
        <v>10</v>
      </c>
      <c r="M18" s="132"/>
    </row>
    <row r="19" spans="1:13" ht="24.95" customHeight="1">
      <c r="A19" s="5"/>
      <c r="B19" s="131" t="s">
        <v>17</v>
      </c>
      <c r="C19" s="131"/>
      <c r="D19" s="131"/>
      <c r="E19" s="10">
        <v>9</v>
      </c>
      <c r="F19" s="11">
        <f>E19/L19</f>
        <v>0.52941176470588236</v>
      </c>
      <c r="G19" s="12">
        <v>8</v>
      </c>
      <c r="H19" s="11">
        <f>G19/L19</f>
        <v>0.47058823529411764</v>
      </c>
      <c r="I19" s="13">
        <f>SUM(F19,H19)</f>
        <v>1</v>
      </c>
      <c r="J19" s="10">
        <v>0</v>
      </c>
      <c r="K19" s="14">
        <f>J19/L19</f>
        <v>0</v>
      </c>
      <c r="L19" s="15">
        <f>SUM(E19,G19,J19)</f>
        <v>17</v>
      </c>
      <c r="M19" s="132"/>
    </row>
    <row r="20" spans="1:13" ht="24.95" customHeight="1">
      <c r="A20" s="5"/>
      <c r="B20" s="131" t="s">
        <v>18</v>
      </c>
      <c r="C20" s="131"/>
      <c r="D20" s="131"/>
      <c r="E20" s="10">
        <v>9</v>
      </c>
      <c r="F20" s="11">
        <f>E20/L20</f>
        <v>0.5625</v>
      </c>
      <c r="G20" s="12">
        <v>7</v>
      </c>
      <c r="H20" s="14">
        <f>G20/L20</f>
        <v>0.4375</v>
      </c>
      <c r="I20" s="13">
        <f>SUM(F20,H20)</f>
        <v>1</v>
      </c>
      <c r="J20" s="10">
        <v>0</v>
      </c>
      <c r="K20" s="14">
        <f>J20/L20</f>
        <v>0</v>
      </c>
      <c r="L20" s="15">
        <f>SUM(E20,G20,J20)</f>
        <v>16</v>
      </c>
      <c r="M20" s="132"/>
    </row>
    <row r="21" spans="1:13" ht="24.95" customHeight="1">
      <c r="A21" s="5"/>
      <c r="B21" s="131" t="s">
        <v>15</v>
      </c>
      <c r="C21" s="131"/>
      <c r="D21" s="131"/>
      <c r="E21" s="10">
        <v>7</v>
      </c>
      <c r="F21" s="14">
        <f>E21/L21</f>
        <v>0.4375</v>
      </c>
      <c r="G21" s="12">
        <v>9</v>
      </c>
      <c r="H21" s="14">
        <f>G21/L21</f>
        <v>0.5625</v>
      </c>
      <c r="I21" s="13">
        <f>SUM(F21,H21)</f>
        <v>1</v>
      </c>
      <c r="J21" s="10">
        <v>0</v>
      </c>
      <c r="K21" s="14">
        <f>J21/L21</f>
        <v>0</v>
      </c>
      <c r="L21" s="15">
        <f>SUM(E21,G21,J21)</f>
        <v>16</v>
      </c>
      <c r="M21" s="132"/>
    </row>
    <row r="22" spans="1:13" ht="24.95" customHeight="1">
      <c r="A22" s="5"/>
      <c r="B22" s="117" t="s">
        <v>12</v>
      </c>
      <c r="C22" s="117"/>
      <c r="D22" s="117"/>
      <c r="E22" s="8">
        <f>SUM(E19:E21)</f>
        <v>25</v>
      </c>
      <c r="F22" s="16">
        <f>E22/L22</f>
        <v>0.51020408163265307</v>
      </c>
      <c r="G22" s="8">
        <f>SUM(G19:G21)</f>
        <v>24</v>
      </c>
      <c r="H22" s="16">
        <f>G22/L22</f>
        <v>0.48979591836734693</v>
      </c>
      <c r="I22" s="13">
        <f>SUM(F22,H22)</f>
        <v>1</v>
      </c>
      <c r="J22" s="8">
        <v>0</v>
      </c>
      <c r="K22" s="16">
        <f>J22/L22</f>
        <v>0</v>
      </c>
      <c r="L22" s="15">
        <f>SUM(E22,G22,J22)</f>
        <v>49</v>
      </c>
      <c r="M22" s="6"/>
    </row>
    <row r="23" spans="1:13" ht="24.95" customHeight="1">
      <c r="A23" s="5"/>
      <c r="B23" s="118" t="s">
        <v>13</v>
      </c>
      <c r="C23" s="118"/>
      <c r="D23" s="118"/>
      <c r="E23" s="119">
        <f>I22</f>
        <v>1</v>
      </c>
      <c r="F23" s="119"/>
      <c r="G23" s="119"/>
      <c r="H23" s="119"/>
      <c r="I23" s="119"/>
      <c r="J23" s="120">
        <f>K22</f>
        <v>0</v>
      </c>
      <c r="K23" s="120"/>
      <c r="L23" s="17">
        <f>SUM(E23:K23)</f>
        <v>1</v>
      </c>
      <c r="M23" s="6"/>
    </row>
    <row r="24" spans="1:13" ht="12" customHeight="1">
      <c r="A24" s="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"/>
    </row>
    <row r="25" spans="1:13" ht="24.95" customHeight="1">
      <c r="A25" s="5"/>
      <c r="B25" s="121" t="s">
        <v>19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6"/>
    </row>
    <row r="26" spans="1:13" ht="28.5" customHeight="1">
      <c r="A26" s="5"/>
      <c r="B26" s="130" t="s">
        <v>2</v>
      </c>
      <c r="C26" s="130"/>
      <c r="D26" s="130"/>
      <c r="E26" s="7" t="s">
        <v>3</v>
      </c>
      <c r="F26" s="7" t="s">
        <v>4</v>
      </c>
      <c r="G26" s="7" t="s">
        <v>5</v>
      </c>
      <c r="H26" s="7" t="s">
        <v>6</v>
      </c>
      <c r="I26" s="7" t="s">
        <v>7</v>
      </c>
      <c r="J26" s="7" t="s">
        <v>8</v>
      </c>
      <c r="K26" s="8" t="s">
        <v>9</v>
      </c>
      <c r="L26" s="9" t="s">
        <v>10</v>
      </c>
      <c r="M26" s="6"/>
    </row>
    <row r="27" spans="1:13" ht="24.95" customHeight="1">
      <c r="A27" s="5"/>
      <c r="B27" s="131" t="s">
        <v>17</v>
      </c>
      <c r="C27" s="131"/>
      <c r="D27" s="131"/>
      <c r="E27" s="10">
        <v>9</v>
      </c>
      <c r="F27" s="11">
        <f>E27/L27</f>
        <v>0.52941176470588236</v>
      </c>
      <c r="G27" s="12">
        <v>8</v>
      </c>
      <c r="H27" s="11">
        <f>G27/L27</f>
        <v>0.47058823529411764</v>
      </c>
      <c r="I27" s="13">
        <f>SUM(F27,H27)</f>
        <v>1</v>
      </c>
      <c r="J27" s="10">
        <v>0</v>
      </c>
      <c r="K27" s="14">
        <f>J27/L27</f>
        <v>0</v>
      </c>
      <c r="L27" s="15">
        <f>SUM(E27,G27,J27)</f>
        <v>17</v>
      </c>
      <c r="M27" s="6"/>
    </row>
    <row r="28" spans="1:13" ht="24.95" customHeight="1">
      <c r="A28" s="5"/>
      <c r="B28" s="131" t="s">
        <v>20</v>
      </c>
      <c r="C28" s="131"/>
      <c r="D28" s="131"/>
      <c r="E28" s="10">
        <v>9</v>
      </c>
      <c r="F28" s="11">
        <f>E28/L28</f>
        <v>0.5625</v>
      </c>
      <c r="G28" s="12">
        <v>7</v>
      </c>
      <c r="H28" s="14">
        <f>G28/L28</f>
        <v>0.4375</v>
      </c>
      <c r="I28" s="13">
        <f>SUM(F28,H28)</f>
        <v>1</v>
      </c>
      <c r="J28" s="10">
        <v>0</v>
      </c>
      <c r="K28" s="14">
        <f>J28/L28</f>
        <v>0</v>
      </c>
      <c r="L28" s="15">
        <f>SUM(E28,G28,J28)</f>
        <v>16</v>
      </c>
      <c r="M28" s="6"/>
    </row>
    <row r="29" spans="1:13" ht="24.95" customHeight="1">
      <c r="A29" s="5"/>
      <c r="B29" s="131" t="s">
        <v>15</v>
      </c>
      <c r="C29" s="131"/>
      <c r="D29" s="131"/>
      <c r="E29" s="10">
        <v>7</v>
      </c>
      <c r="F29" s="14">
        <f>E29/L29</f>
        <v>0.4375</v>
      </c>
      <c r="G29" s="12">
        <v>8</v>
      </c>
      <c r="H29" s="14">
        <f>G29/L29</f>
        <v>0.5</v>
      </c>
      <c r="I29" s="13">
        <f>SUM(F29,H29)</f>
        <v>0.9375</v>
      </c>
      <c r="J29" s="10">
        <v>1</v>
      </c>
      <c r="K29" s="14">
        <f>J29/L29</f>
        <v>6.25E-2</v>
      </c>
      <c r="L29" s="15">
        <f>SUM(E29,G29,J29)</f>
        <v>16</v>
      </c>
      <c r="M29" s="6"/>
    </row>
    <row r="30" spans="1:13" ht="24.95" customHeight="1">
      <c r="A30" s="5"/>
      <c r="B30" s="117" t="s">
        <v>12</v>
      </c>
      <c r="C30" s="117"/>
      <c r="D30" s="117"/>
      <c r="E30" s="8">
        <f>SUM(E27:E29)</f>
        <v>25</v>
      </c>
      <c r="F30" s="16">
        <f>E30/L30</f>
        <v>0.51020408163265307</v>
      </c>
      <c r="G30" s="8">
        <f>SUM(G27:G29)</f>
        <v>23</v>
      </c>
      <c r="H30" s="16">
        <f>G30/L30</f>
        <v>0.46938775510204084</v>
      </c>
      <c r="I30" s="13">
        <f>SUM(F30,H30)</f>
        <v>0.97959183673469385</v>
      </c>
      <c r="J30" s="8">
        <f>SUM(J27+J28+J29)</f>
        <v>1</v>
      </c>
      <c r="K30" s="16">
        <f>J30/L30</f>
        <v>2.0408163265306121E-2</v>
      </c>
      <c r="L30" s="15">
        <f>SUM(E30,G30,J30)</f>
        <v>49</v>
      </c>
      <c r="M30" s="6"/>
    </row>
    <row r="31" spans="1:13" ht="24.95" customHeight="1">
      <c r="A31" s="5"/>
      <c r="B31" s="118" t="s">
        <v>13</v>
      </c>
      <c r="C31" s="118"/>
      <c r="D31" s="118"/>
      <c r="E31" s="119">
        <f>I30</f>
        <v>0.97959183673469385</v>
      </c>
      <c r="F31" s="119"/>
      <c r="G31" s="119"/>
      <c r="H31" s="119"/>
      <c r="I31" s="119"/>
      <c r="J31" s="120">
        <f>K30</f>
        <v>2.0408163265306121E-2</v>
      </c>
      <c r="K31" s="120"/>
      <c r="L31" s="17">
        <f>SUM(E31:K31)</f>
        <v>1</v>
      </c>
      <c r="M31" s="6"/>
    </row>
    <row r="32" spans="1:13" ht="12" customHeight="1">
      <c r="A32" s="5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</row>
    <row r="33" spans="1:13" ht="24.95" customHeight="1">
      <c r="A33" s="5"/>
      <c r="B33" s="121" t="s">
        <v>21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6"/>
    </row>
    <row r="34" spans="1:13" ht="28.5" customHeight="1">
      <c r="A34" s="5"/>
      <c r="B34" s="130" t="s">
        <v>2</v>
      </c>
      <c r="C34" s="130"/>
      <c r="D34" s="130"/>
      <c r="E34" s="7" t="s">
        <v>3</v>
      </c>
      <c r="F34" s="7" t="s">
        <v>4</v>
      </c>
      <c r="G34" s="7" t="s">
        <v>5</v>
      </c>
      <c r="H34" s="7" t="s">
        <v>6</v>
      </c>
      <c r="I34" s="7" t="s">
        <v>7</v>
      </c>
      <c r="J34" s="7" t="s">
        <v>8</v>
      </c>
      <c r="K34" s="8" t="s">
        <v>9</v>
      </c>
      <c r="L34" s="9" t="s">
        <v>10</v>
      </c>
      <c r="M34" s="6"/>
    </row>
    <row r="35" spans="1:13" ht="24.95" customHeight="1">
      <c r="A35" s="5"/>
      <c r="B35" s="131" t="s">
        <v>17</v>
      </c>
      <c r="C35" s="131"/>
      <c r="D35" s="131"/>
      <c r="E35" s="10"/>
      <c r="F35" s="11" t="e">
        <f>E35/L35</f>
        <v>#DIV/0!</v>
      </c>
      <c r="G35" s="12"/>
      <c r="H35" s="11" t="e">
        <f>G35/L35</f>
        <v>#DIV/0!</v>
      </c>
      <c r="I35" s="13" t="e">
        <f>SUM(F35,H35)</f>
        <v>#DIV/0!</v>
      </c>
      <c r="J35" s="10"/>
      <c r="K35" s="14" t="e">
        <f>J35/L35</f>
        <v>#DIV/0!</v>
      </c>
      <c r="L35" s="15">
        <f>SUM(E35,G35,J35)</f>
        <v>0</v>
      </c>
      <c r="M35" s="6"/>
    </row>
    <row r="36" spans="1:13" ht="24.95" customHeight="1">
      <c r="A36" s="5"/>
      <c r="B36" s="131" t="s">
        <v>20</v>
      </c>
      <c r="C36" s="131"/>
      <c r="D36" s="131"/>
      <c r="E36" s="10"/>
      <c r="F36" s="11" t="e">
        <f>E36/L36</f>
        <v>#DIV/0!</v>
      </c>
      <c r="G36" s="12"/>
      <c r="H36" s="14" t="e">
        <f>G36/L36</f>
        <v>#DIV/0!</v>
      </c>
      <c r="I36" s="13" t="e">
        <f>SUM(F36,H36)</f>
        <v>#DIV/0!</v>
      </c>
      <c r="J36" s="10"/>
      <c r="K36" s="14" t="e">
        <f>J36/L36</f>
        <v>#DIV/0!</v>
      </c>
      <c r="L36" s="15">
        <f>SUM(E36,G36,J36)</f>
        <v>0</v>
      </c>
      <c r="M36" s="6"/>
    </row>
    <row r="37" spans="1:13" ht="24.95" customHeight="1">
      <c r="A37" s="5"/>
      <c r="B37" s="117" t="s">
        <v>12</v>
      </c>
      <c r="C37" s="117"/>
      <c r="D37" s="117"/>
      <c r="E37" s="8">
        <f>SUM(E35:E36)</f>
        <v>0</v>
      </c>
      <c r="F37" s="11" t="e">
        <f>E37/L37</f>
        <v>#DIV/0!</v>
      </c>
      <c r="G37" s="8">
        <f>SUM(G35:G36)</f>
        <v>0</v>
      </c>
      <c r="H37" s="16" t="e">
        <f>G37/L37</f>
        <v>#DIV/0!</v>
      </c>
      <c r="I37" s="13" t="e">
        <f>SUM(F37,H37)</f>
        <v>#DIV/0!</v>
      </c>
      <c r="J37" s="8">
        <f>SUM(J35:J36)</f>
        <v>0</v>
      </c>
      <c r="K37" s="16" t="e">
        <f>J37/L37</f>
        <v>#DIV/0!</v>
      </c>
      <c r="L37" s="15">
        <f>SUM(E37,G37,J37)</f>
        <v>0</v>
      </c>
      <c r="M37" s="6"/>
    </row>
    <row r="38" spans="1:13" ht="24.95" customHeight="1">
      <c r="A38" s="5"/>
      <c r="B38" s="118" t="s">
        <v>13</v>
      </c>
      <c r="C38" s="118"/>
      <c r="D38" s="118"/>
      <c r="E38" s="119" t="e">
        <f>I37</f>
        <v>#DIV/0!</v>
      </c>
      <c r="F38" s="119"/>
      <c r="G38" s="119"/>
      <c r="H38" s="119"/>
      <c r="I38" s="119"/>
      <c r="J38" s="120" t="e">
        <f>K37</f>
        <v>#DIV/0!</v>
      </c>
      <c r="K38" s="120"/>
      <c r="L38" s="17" t="e">
        <f>SUM(E38:K38)</f>
        <v>#DIV/0!</v>
      </c>
      <c r="M38" s="6"/>
    </row>
    <row r="39" spans="1:13" ht="11.25" customHeight="1">
      <c r="A39" s="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6"/>
    </row>
    <row r="40" spans="1:13" ht="24.95" customHeight="1">
      <c r="A40" s="5"/>
      <c r="B40" s="121" t="s">
        <v>22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6"/>
    </row>
    <row r="41" spans="1:13" ht="27" customHeight="1">
      <c r="A41" s="5"/>
      <c r="B41" s="130" t="s">
        <v>2</v>
      </c>
      <c r="C41" s="130"/>
      <c r="D41" s="130"/>
      <c r="E41" s="7" t="s">
        <v>3</v>
      </c>
      <c r="F41" s="7" t="s">
        <v>4</v>
      </c>
      <c r="G41" s="7" t="s">
        <v>5</v>
      </c>
      <c r="H41" s="7" t="s">
        <v>6</v>
      </c>
      <c r="I41" s="7" t="s">
        <v>7</v>
      </c>
      <c r="J41" s="7" t="s">
        <v>8</v>
      </c>
      <c r="K41" s="8" t="s">
        <v>9</v>
      </c>
      <c r="L41" s="9" t="s">
        <v>10</v>
      </c>
      <c r="M41" s="6"/>
    </row>
    <row r="42" spans="1:13" ht="24.95" customHeight="1">
      <c r="A42" s="5"/>
      <c r="B42" s="131" t="s">
        <v>17</v>
      </c>
      <c r="C42" s="131"/>
      <c r="D42" s="131"/>
      <c r="E42" s="10">
        <v>3</v>
      </c>
      <c r="F42" s="11">
        <f>E42/L42</f>
        <v>0.6</v>
      </c>
      <c r="G42" s="12">
        <v>2</v>
      </c>
      <c r="H42" s="11">
        <f>G42/L42</f>
        <v>0.4</v>
      </c>
      <c r="I42" s="13">
        <f>SUM(F42,H42)</f>
        <v>1</v>
      </c>
      <c r="J42" s="10"/>
      <c r="K42" s="14">
        <f>J42/L42</f>
        <v>0</v>
      </c>
      <c r="L42" s="15">
        <f>SUM(E42,G42,J42)</f>
        <v>5</v>
      </c>
      <c r="M42" s="6"/>
    </row>
    <row r="43" spans="1:13" ht="24.95" customHeight="1">
      <c r="A43" s="5"/>
      <c r="B43" s="131" t="s">
        <v>20</v>
      </c>
      <c r="C43" s="131"/>
      <c r="D43" s="131"/>
      <c r="E43" s="10">
        <v>3</v>
      </c>
      <c r="F43" s="11">
        <f>E43/L43</f>
        <v>0.6</v>
      </c>
      <c r="G43" s="12">
        <v>2</v>
      </c>
      <c r="H43" s="14">
        <f>G43/L43</f>
        <v>0.4</v>
      </c>
      <c r="I43" s="13">
        <f>SUM(F43,H43)</f>
        <v>1</v>
      </c>
      <c r="J43" s="10"/>
      <c r="K43" s="14">
        <f>J43/L43</f>
        <v>0</v>
      </c>
      <c r="L43" s="15">
        <f>SUM(E43,G43,J43)</f>
        <v>5</v>
      </c>
      <c r="M43" s="6"/>
    </row>
    <row r="44" spans="1:13" ht="24.95" customHeight="1">
      <c r="A44" s="5"/>
      <c r="B44" s="117" t="s">
        <v>12</v>
      </c>
      <c r="C44" s="117"/>
      <c r="D44" s="117"/>
      <c r="E44" s="8">
        <f>SUM(E42:E43)</f>
        <v>6</v>
      </c>
      <c r="F44" s="11">
        <f>E44/L44</f>
        <v>0.6</v>
      </c>
      <c r="G44" s="8">
        <f>SUM(G42:G43)</f>
        <v>4</v>
      </c>
      <c r="H44" s="16">
        <f>G44/L44</f>
        <v>0.4</v>
      </c>
      <c r="I44" s="13">
        <f>SUM(F44,H44)</f>
        <v>1</v>
      </c>
      <c r="J44" s="8">
        <f>SUM(J42:J43)</f>
        <v>0</v>
      </c>
      <c r="K44" s="16">
        <f>J44/L44</f>
        <v>0</v>
      </c>
      <c r="L44" s="15">
        <f>SUM(E44,G44,J44)</f>
        <v>10</v>
      </c>
      <c r="M44" s="6"/>
    </row>
    <row r="45" spans="1:13" ht="24.95" customHeight="1">
      <c r="A45" s="5"/>
      <c r="B45" s="118" t="s">
        <v>13</v>
      </c>
      <c r="C45" s="118"/>
      <c r="D45" s="118"/>
      <c r="E45" s="119">
        <f>I44</f>
        <v>1</v>
      </c>
      <c r="F45" s="119"/>
      <c r="G45" s="119"/>
      <c r="H45" s="119"/>
      <c r="I45" s="119"/>
      <c r="J45" s="120">
        <f>K44</f>
        <v>0</v>
      </c>
      <c r="K45" s="120"/>
      <c r="L45" s="17">
        <f>SUM(E45:K45)</f>
        <v>1</v>
      </c>
      <c r="M45" s="6"/>
    </row>
    <row r="46" spans="1:13" ht="10.5" customHeight="1">
      <c r="A46" s="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6"/>
    </row>
    <row r="47" spans="1:13" ht="24.95" customHeight="1">
      <c r="A47" s="5"/>
      <c r="B47" s="121" t="s">
        <v>23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6"/>
    </row>
    <row r="48" spans="1:13" ht="27.75" customHeight="1">
      <c r="A48" s="5"/>
      <c r="B48" s="130" t="s">
        <v>2</v>
      </c>
      <c r="C48" s="130"/>
      <c r="D48" s="130"/>
      <c r="E48" s="7" t="s">
        <v>3</v>
      </c>
      <c r="F48" s="7" t="s">
        <v>4</v>
      </c>
      <c r="G48" s="7" t="s">
        <v>5</v>
      </c>
      <c r="H48" s="7" t="s">
        <v>6</v>
      </c>
      <c r="I48" s="7" t="s">
        <v>7</v>
      </c>
      <c r="J48" s="7" t="s">
        <v>8</v>
      </c>
      <c r="K48" s="8" t="s">
        <v>9</v>
      </c>
      <c r="L48" s="9" t="s">
        <v>10</v>
      </c>
      <c r="M48" s="6"/>
    </row>
    <row r="49" spans="1:13" ht="24.95" customHeight="1">
      <c r="A49" s="5"/>
      <c r="B49" s="131" t="s">
        <v>17</v>
      </c>
      <c r="C49" s="131"/>
      <c r="D49" s="131"/>
      <c r="E49" s="10"/>
      <c r="F49" s="11" t="e">
        <f>E49/L49</f>
        <v>#DIV/0!</v>
      </c>
      <c r="G49" s="12"/>
      <c r="H49" s="11" t="e">
        <f>G49/L49</f>
        <v>#DIV/0!</v>
      </c>
      <c r="I49" s="13" t="e">
        <f>SUM(F49,H49)</f>
        <v>#DIV/0!</v>
      </c>
      <c r="J49" s="10"/>
      <c r="K49" s="14" t="e">
        <f>J49/L49</f>
        <v>#DIV/0!</v>
      </c>
      <c r="L49" s="15">
        <f>SUM(E49,G49,J49)</f>
        <v>0</v>
      </c>
      <c r="M49" s="6"/>
    </row>
    <row r="50" spans="1:13" ht="24.95" customHeight="1">
      <c r="A50" s="5"/>
      <c r="B50" s="131" t="s">
        <v>20</v>
      </c>
      <c r="C50" s="131"/>
      <c r="D50" s="131"/>
      <c r="E50" s="10"/>
      <c r="F50" s="11" t="e">
        <f>E50/L50</f>
        <v>#DIV/0!</v>
      </c>
      <c r="G50" s="12"/>
      <c r="H50" s="14" t="e">
        <f>G50/L50</f>
        <v>#DIV/0!</v>
      </c>
      <c r="I50" s="13" t="e">
        <f>SUM(F50,H50)</f>
        <v>#DIV/0!</v>
      </c>
      <c r="J50" s="10"/>
      <c r="K50" s="14" t="e">
        <f>J50/L50</f>
        <v>#DIV/0!</v>
      </c>
      <c r="L50" s="15">
        <f>SUM(E50,G50,J50)</f>
        <v>0</v>
      </c>
      <c r="M50" s="6"/>
    </row>
    <row r="51" spans="1:13" ht="24.95" customHeight="1">
      <c r="A51" s="5"/>
      <c r="B51" s="117" t="s">
        <v>12</v>
      </c>
      <c r="C51" s="117"/>
      <c r="D51" s="117"/>
      <c r="E51" s="8">
        <f>SUM(E49:E50)</f>
        <v>0</v>
      </c>
      <c r="F51" s="11" t="e">
        <f>E51/L51</f>
        <v>#DIV/0!</v>
      </c>
      <c r="G51" s="8">
        <f>SUM(G49:G50)</f>
        <v>0</v>
      </c>
      <c r="H51" s="16" t="e">
        <f>G51/L51</f>
        <v>#DIV/0!</v>
      </c>
      <c r="I51" s="13" t="e">
        <f>SUM(F51,H51)</f>
        <v>#DIV/0!</v>
      </c>
      <c r="J51" s="8">
        <f>SUM(J49:J50)</f>
        <v>0</v>
      </c>
      <c r="K51" s="16" t="e">
        <f>J51/L51</f>
        <v>#DIV/0!</v>
      </c>
      <c r="L51" s="15">
        <f>SUM(E51,G51,J51)</f>
        <v>0</v>
      </c>
      <c r="M51" s="6"/>
    </row>
    <row r="52" spans="1:13" ht="24.95" customHeight="1">
      <c r="A52" s="5"/>
      <c r="B52" s="118" t="s">
        <v>13</v>
      </c>
      <c r="C52" s="118"/>
      <c r="D52" s="118"/>
      <c r="E52" s="119" t="e">
        <f>I51</f>
        <v>#DIV/0!</v>
      </c>
      <c r="F52" s="119"/>
      <c r="G52" s="119"/>
      <c r="H52" s="119"/>
      <c r="I52" s="119"/>
      <c r="J52" s="120" t="e">
        <f>K51</f>
        <v>#DIV/0!</v>
      </c>
      <c r="K52" s="120"/>
      <c r="L52" s="17" t="e">
        <f>SUM(E52:K52)</f>
        <v>#DIV/0!</v>
      </c>
      <c r="M52" s="6"/>
    </row>
    <row r="53" spans="1:13" ht="9.75" customHeight="1">
      <c r="A53" s="5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6"/>
    </row>
    <row r="54" spans="1:13" ht="24.95" customHeight="1">
      <c r="A54" s="5"/>
      <c r="B54" s="121" t="s">
        <v>24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6"/>
    </row>
    <row r="55" spans="1:13" ht="27" customHeight="1">
      <c r="A55" s="5"/>
      <c r="B55" s="130" t="s">
        <v>2</v>
      </c>
      <c r="C55" s="130"/>
      <c r="D55" s="130"/>
      <c r="E55" s="7" t="s">
        <v>3</v>
      </c>
      <c r="F55" s="7" t="s">
        <v>4</v>
      </c>
      <c r="G55" s="7" t="s">
        <v>5</v>
      </c>
      <c r="H55" s="7" t="s">
        <v>6</v>
      </c>
      <c r="I55" s="7" t="s">
        <v>7</v>
      </c>
      <c r="J55" s="7" t="s">
        <v>8</v>
      </c>
      <c r="K55" s="8" t="s">
        <v>9</v>
      </c>
      <c r="L55" s="9" t="s">
        <v>10</v>
      </c>
      <c r="M55" s="6"/>
    </row>
    <row r="56" spans="1:13" ht="32.25" customHeight="1">
      <c r="A56" s="5"/>
      <c r="B56" s="131" t="s">
        <v>11</v>
      </c>
      <c r="C56" s="131"/>
      <c r="D56" s="131"/>
      <c r="E56" s="10">
        <v>2</v>
      </c>
      <c r="F56" s="11">
        <f>E56/L56</f>
        <v>0.66666666666666663</v>
      </c>
      <c r="G56" s="12">
        <v>1</v>
      </c>
      <c r="H56" s="11">
        <f>G56/L56</f>
        <v>0.33333333333333331</v>
      </c>
      <c r="I56" s="13">
        <f>SUM(F56,H56)</f>
        <v>1</v>
      </c>
      <c r="J56" s="10"/>
      <c r="K56" s="14">
        <f>J56/L56</f>
        <v>0</v>
      </c>
      <c r="L56" s="15">
        <f>SUM(E56,G56,J56)</f>
        <v>3</v>
      </c>
      <c r="M56" s="6"/>
    </row>
    <row r="57" spans="1:13" ht="24.95" customHeight="1">
      <c r="A57" s="5"/>
      <c r="B57" s="131" t="s">
        <v>15</v>
      </c>
      <c r="C57" s="131"/>
      <c r="D57" s="131"/>
      <c r="E57" s="10">
        <v>2</v>
      </c>
      <c r="F57" s="11">
        <f>E57/L57</f>
        <v>0.66666666666666663</v>
      </c>
      <c r="G57" s="12">
        <v>1</v>
      </c>
      <c r="H57" s="14">
        <f>G57/L57</f>
        <v>0.33333333333333331</v>
      </c>
      <c r="I57" s="13">
        <f>SUM(F57,H57)</f>
        <v>1</v>
      </c>
      <c r="J57" s="10"/>
      <c r="K57" s="14">
        <f>J57/L57</f>
        <v>0</v>
      </c>
      <c r="L57" s="15">
        <f>SUM(E57,G57,J57)</f>
        <v>3</v>
      </c>
      <c r="M57" s="6"/>
    </row>
    <row r="58" spans="1:13" ht="24.95" customHeight="1">
      <c r="A58" s="5"/>
      <c r="B58" s="117" t="s">
        <v>12</v>
      </c>
      <c r="C58" s="117"/>
      <c r="D58" s="117"/>
      <c r="E58" s="8">
        <f>SUM(E56:E57)</f>
        <v>4</v>
      </c>
      <c r="F58" s="11">
        <f>E58/L58</f>
        <v>0.66666666666666663</v>
      </c>
      <c r="G58" s="8">
        <f>SUM(G56:G57)</f>
        <v>2</v>
      </c>
      <c r="H58" s="16">
        <f>G58/L58</f>
        <v>0.33333333333333331</v>
      </c>
      <c r="I58" s="13">
        <f>SUM(F58,H58)</f>
        <v>1</v>
      </c>
      <c r="J58" s="8">
        <f>SUM(J56:J57)</f>
        <v>0</v>
      </c>
      <c r="K58" s="16">
        <f>J58/L58</f>
        <v>0</v>
      </c>
      <c r="L58" s="15">
        <f>SUM(E58,G58,J58)</f>
        <v>6</v>
      </c>
      <c r="M58" s="6"/>
    </row>
    <row r="59" spans="1:13" ht="24.95" customHeight="1">
      <c r="A59" s="5"/>
      <c r="B59" s="118" t="s">
        <v>13</v>
      </c>
      <c r="C59" s="118"/>
      <c r="D59" s="118"/>
      <c r="E59" s="119">
        <f>I58</f>
        <v>1</v>
      </c>
      <c r="F59" s="119"/>
      <c r="G59" s="119"/>
      <c r="H59" s="119"/>
      <c r="I59" s="119"/>
      <c r="J59" s="120">
        <f>K58</f>
        <v>0</v>
      </c>
      <c r="K59" s="120"/>
      <c r="L59" s="17">
        <f>SUM(E59:K59)</f>
        <v>1</v>
      </c>
      <c r="M59" s="6"/>
    </row>
    <row r="60" spans="1:13" ht="9.75" customHeight="1">
      <c r="A60" s="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6"/>
    </row>
    <row r="61" spans="1:13" ht="24.95" customHeight="1">
      <c r="A61" s="5"/>
      <c r="B61" s="121" t="s">
        <v>25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6"/>
    </row>
    <row r="62" spans="1:13" ht="24.95" customHeight="1">
      <c r="A62" s="5"/>
      <c r="B62" s="130" t="s">
        <v>2</v>
      </c>
      <c r="C62" s="130"/>
      <c r="D62" s="130"/>
      <c r="E62" s="7" t="s">
        <v>3</v>
      </c>
      <c r="F62" s="7" t="s">
        <v>4</v>
      </c>
      <c r="G62" s="7" t="s">
        <v>5</v>
      </c>
      <c r="H62" s="7" t="s">
        <v>6</v>
      </c>
      <c r="I62" s="7" t="s">
        <v>7</v>
      </c>
      <c r="J62" s="7" t="s">
        <v>8</v>
      </c>
      <c r="K62" s="8" t="s">
        <v>9</v>
      </c>
      <c r="L62" s="9" t="s">
        <v>10</v>
      </c>
      <c r="M62" s="6"/>
    </row>
    <row r="63" spans="1:13" ht="24.95" customHeight="1">
      <c r="A63" s="5"/>
      <c r="B63" s="131" t="s">
        <v>17</v>
      </c>
      <c r="C63" s="131"/>
      <c r="D63" s="131"/>
      <c r="E63" s="10">
        <v>2</v>
      </c>
      <c r="F63" s="11">
        <f>E63/L63</f>
        <v>1</v>
      </c>
      <c r="G63" s="12">
        <v>0</v>
      </c>
      <c r="H63" s="11">
        <f>G63/L63</f>
        <v>0</v>
      </c>
      <c r="I63" s="13">
        <f>SUM(F63,H63)</f>
        <v>1</v>
      </c>
      <c r="J63" s="10"/>
      <c r="K63" s="14">
        <f>J63/L63</f>
        <v>0</v>
      </c>
      <c r="L63" s="15">
        <f>SUM(E63,G63,J63)</f>
        <v>2</v>
      </c>
      <c r="M63" s="6"/>
    </row>
    <row r="64" spans="1:13" ht="24.95" customHeight="1">
      <c r="A64" s="5"/>
      <c r="B64" s="131" t="s">
        <v>15</v>
      </c>
      <c r="C64" s="131"/>
      <c r="D64" s="131"/>
      <c r="E64" s="10">
        <v>1</v>
      </c>
      <c r="F64" s="11">
        <f>E64/L64</f>
        <v>0.5</v>
      </c>
      <c r="G64" s="12">
        <v>1</v>
      </c>
      <c r="H64" s="14">
        <f>G64/L64</f>
        <v>0.5</v>
      </c>
      <c r="I64" s="13">
        <f>SUM(F64,H64)</f>
        <v>1</v>
      </c>
      <c r="J64" s="10">
        <v>0</v>
      </c>
      <c r="K64" s="14">
        <f>J64/L64</f>
        <v>0</v>
      </c>
      <c r="L64" s="15">
        <f>SUM(E64,G64,J64)</f>
        <v>2</v>
      </c>
      <c r="M64" s="6"/>
    </row>
    <row r="65" spans="1:13" ht="24.95" customHeight="1">
      <c r="A65" s="5"/>
      <c r="B65" s="131" t="s">
        <v>26</v>
      </c>
      <c r="C65" s="131"/>
      <c r="D65" s="131"/>
      <c r="E65" s="10">
        <v>2</v>
      </c>
      <c r="F65" s="11">
        <f>E65/L65</f>
        <v>1</v>
      </c>
      <c r="G65" s="12">
        <v>0</v>
      </c>
      <c r="H65" s="14">
        <f>G65/L65</f>
        <v>0</v>
      </c>
      <c r="I65" s="13">
        <f>SUM(F65,H65)</f>
        <v>1</v>
      </c>
      <c r="J65" s="10">
        <v>0</v>
      </c>
      <c r="K65" s="14">
        <f>J65/L65</f>
        <v>0</v>
      </c>
      <c r="L65" s="15">
        <f>SUM(E65,G65,J65)</f>
        <v>2</v>
      </c>
      <c r="M65" s="6"/>
    </row>
    <row r="66" spans="1:13" ht="24.95" customHeight="1">
      <c r="A66" s="5"/>
      <c r="B66" s="117" t="s">
        <v>12</v>
      </c>
      <c r="C66" s="117"/>
      <c r="D66" s="117"/>
      <c r="E66" s="8">
        <f>SUM(E63:E65)</f>
        <v>5</v>
      </c>
      <c r="F66" s="11">
        <f>E66/L66</f>
        <v>0.83333333333333337</v>
      </c>
      <c r="G66" s="8">
        <f>SUM(G63:G65)</f>
        <v>1</v>
      </c>
      <c r="H66" s="16">
        <f>G66/L66</f>
        <v>0.16666666666666666</v>
      </c>
      <c r="I66" s="13">
        <f>SUM(F66,H66)</f>
        <v>1</v>
      </c>
      <c r="J66" s="8">
        <f>SUM(J63:J65)</f>
        <v>0</v>
      </c>
      <c r="K66" s="16">
        <f>J66/L66</f>
        <v>0</v>
      </c>
      <c r="L66" s="15">
        <f>SUM(E66,G66,J66)</f>
        <v>6</v>
      </c>
      <c r="M66" s="6"/>
    </row>
    <row r="67" spans="1:13" ht="24.95" customHeight="1">
      <c r="A67" s="5"/>
      <c r="B67" s="118" t="s">
        <v>13</v>
      </c>
      <c r="C67" s="118"/>
      <c r="D67" s="118"/>
      <c r="E67" s="119">
        <f>I66</f>
        <v>1</v>
      </c>
      <c r="F67" s="119"/>
      <c r="G67" s="119"/>
      <c r="H67" s="119"/>
      <c r="I67" s="119"/>
      <c r="J67" s="120">
        <f>K66</f>
        <v>0</v>
      </c>
      <c r="K67" s="120"/>
      <c r="L67" s="17">
        <f>SUM(E67:K67)</f>
        <v>1</v>
      </c>
      <c r="M67" s="6"/>
    </row>
    <row r="68" spans="1:13" ht="12.75" customHeight="1">
      <c r="A68" s="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6"/>
    </row>
    <row r="69" spans="1:13" ht="24.95" customHeight="1">
      <c r="A69" s="5"/>
      <c r="B69" s="121" t="s">
        <v>27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6"/>
    </row>
    <row r="70" spans="1:13" ht="27.75" customHeight="1">
      <c r="A70" s="5"/>
      <c r="B70" s="130" t="s">
        <v>2</v>
      </c>
      <c r="C70" s="130"/>
      <c r="D70" s="130"/>
      <c r="E70" s="7" t="s">
        <v>3</v>
      </c>
      <c r="F70" s="7" t="s">
        <v>4</v>
      </c>
      <c r="G70" s="7" t="s">
        <v>5</v>
      </c>
      <c r="H70" s="7" t="s">
        <v>6</v>
      </c>
      <c r="I70" s="7" t="s">
        <v>7</v>
      </c>
      <c r="J70" s="7" t="s">
        <v>8</v>
      </c>
      <c r="K70" s="8" t="s">
        <v>9</v>
      </c>
      <c r="L70" s="9" t="s">
        <v>10</v>
      </c>
      <c r="M70" s="6"/>
    </row>
    <row r="71" spans="1:13" ht="24.95" customHeight="1">
      <c r="A71" s="5"/>
      <c r="B71" s="131" t="s">
        <v>28</v>
      </c>
      <c r="C71" s="131"/>
      <c r="D71" s="131"/>
      <c r="E71" s="10">
        <v>3</v>
      </c>
      <c r="F71" s="11">
        <f t="shared" ref="F71:F81" si="0">E71/L71</f>
        <v>0.75</v>
      </c>
      <c r="G71" s="12">
        <v>1</v>
      </c>
      <c r="H71" s="11">
        <f t="shared" ref="H71:H81" si="1">G71/L71</f>
        <v>0.25</v>
      </c>
      <c r="I71" s="13">
        <f t="shared" ref="I71:I81" si="2">SUM(F71,H71)</f>
        <v>1</v>
      </c>
      <c r="J71" s="10"/>
      <c r="K71" s="14">
        <f t="shared" ref="K71:K81" si="3">J71/L71</f>
        <v>0</v>
      </c>
      <c r="L71" s="15">
        <f t="shared" ref="L71:L81" si="4">SUM(E71,G71,J71)</f>
        <v>4</v>
      </c>
      <c r="M71" s="6"/>
    </row>
    <row r="72" spans="1:13" ht="24.95" customHeight="1">
      <c r="A72" s="5"/>
      <c r="B72" s="131" t="s">
        <v>29</v>
      </c>
      <c r="C72" s="131"/>
      <c r="D72" s="131"/>
      <c r="E72" s="10">
        <v>1</v>
      </c>
      <c r="F72" s="11">
        <f t="shared" si="0"/>
        <v>0.5</v>
      </c>
      <c r="G72" s="12">
        <v>1</v>
      </c>
      <c r="H72" s="11">
        <f t="shared" si="1"/>
        <v>0.5</v>
      </c>
      <c r="I72" s="13">
        <f t="shared" si="2"/>
        <v>1</v>
      </c>
      <c r="J72" s="10"/>
      <c r="K72" s="14">
        <f t="shared" si="3"/>
        <v>0</v>
      </c>
      <c r="L72" s="15">
        <f t="shared" si="4"/>
        <v>2</v>
      </c>
      <c r="M72" s="6"/>
    </row>
    <row r="73" spans="1:13" ht="24.95" customHeight="1">
      <c r="A73" s="5"/>
      <c r="B73" s="131" t="s">
        <v>30</v>
      </c>
      <c r="C73" s="131"/>
      <c r="D73" s="131"/>
      <c r="E73" s="10">
        <v>1</v>
      </c>
      <c r="F73" s="11">
        <f t="shared" si="0"/>
        <v>0.5</v>
      </c>
      <c r="G73" s="12">
        <v>1</v>
      </c>
      <c r="H73" s="11">
        <f t="shared" si="1"/>
        <v>0.5</v>
      </c>
      <c r="I73" s="13">
        <f t="shared" si="2"/>
        <v>1</v>
      </c>
      <c r="J73" s="10"/>
      <c r="K73" s="14">
        <f t="shared" si="3"/>
        <v>0</v>
      </c>
      <c r="L73" s="15">
        <f t="shared" si="4"/>
        <v>2</v>
      </c>
      <c r="M73" s="6"/>
    </row>
    <row r="74" spans="1:13" ht="24.95" customHeight="1">
      <c r="A74" s="5"/>
      <c r="B74" s="131" t="s">
        <v>31</v>
      </c>
      <c r="C74" s="131"/>
      <c r="D74" s="131"/>
      <c r="E74" s="10">
        <v>1</v>
      </c>
      <c r="F74" s="11">
        <f t="shared" si="0"/>
        <v>0.5</v>
      </c>
      <c r="G74" s="12">
        <v>1</v>
      </c>
      <c r="H74" s="11">
        <f t="shared" si="1"/>
        <v>0.5</v>
      </c>
      <c r="I74" s="13">
        <f t="shared" si="2"/>
        <v>1</v>
      </c>
      <c r="J74" s="10"/>
      <c r="K74" s="14">
        <f t="shared" si="3"/>
        <v>0</v>
      </c>
      <c r="L74" s="15">
        <f t="shared" si="4"/>
        <v>2</v>
      </c>
      <c r="M74" s="6"/>
    </row>
    <row r="75" spans="1:13" ht="24.95" customHeight="1">
      <c r="A75" s="5"/>
      <c r="B75" s="131" t="s">
        <v>32</v>
      </c>
      <c r="C75" s="131"/>
      <c r="D75" s="131"/>
      <c r="E75" s="10">
        <v>1</v>
      </c>
      <c r="F75" s="11">
        <f t="shared" si="0"/>
        <v>1</v>
      </c>
      <c r="G75" s="12"/>
      <c r="H75" s="11">
        <f t="shared" si="1"/>
        <v>0</v>
      </c>
      <c r="I75" s="13">
        <f t="shared" si="2"/>
        <v>1</v>
      </c>
      <c r="J75" s="10"/>
      <c r="K75" s="14">
        <f t="shared" si="3"/>
        <v>0</v>
      </c>
      <c r="L75" s="15">
        <f t="shared" si="4"/>
        <v>1</v>
      </c>
      <c r="M75" s="6"/>
    </row>
    <row r="76" spans="1:13" ht="24.95" customHeight="1">
      <c r="A76" s="5"/>
      <c r="B76" s="131" t="s">
        <v>33</v>
      </c>
      <c r="C76" s="131"/>
      <c r="D76" s="131"/>
      <c r="E76" s="10">
        <v>1</v>
      </c>
      <c r="F76" s="11">
        <f t="shared" si="0"/>
        <v>0.33333333333333331</v>
      </c>
      <c r="G76" s="12">
        <v>2</v>
      </c>
      <c r="H76" s="11">
        <f t="shared" si="1"/>
        <v>0.66666666666666663</v>
      </c>
      <c r="I76" s="13">
        <f t="shared" si="2"/>
        <v>1</v>
      </c>
      <c r="J76" s="10">
        <v>0</v>
      </c>
      <c r="K76" s="14">
        <f t="shared" si="3"/>
        <v>0</v>
      </c>
      <c r="L76" s="15">
        <f t="shared" si="4"/>
        <v>3</v>
      </c>
      <c r="M76" s="6"/>
    </row>
    <row r="77" spans="1:13" ht="24.95" customHeight="1">
      <c r="A77" s="5"/>
      <c r="B77" s="131" t="s">
        <v>54</v>
      </c>
      <c r="C77" s="131"/>
      <c r="D77" s="131"/>
      <c r="E77" s="10">
        <v>1</v>
      </c>
      <c r="F77" s="11">
        <f t="shared" si="0"/>
        <v>1</v>
      </c>
      <c r="G77" s="12"/>
      <c r="H77" s="11">
        <f t="shared" si="1"/>
        <v>0</v>
      </c>
      <c r="I77" s="13">
        <f t="shared" si="2"/>
        <v>1</v>
      </c>
      <c r="J77" s="10"/>
      <c r="K77" s="14">
        <f t="shared" si="3"/>
        <v>0</v>
      </c>
      <c r="L77" s="15">
        <f t="shared" si="4"/>
        <v>1</v>
      </c>
      <c r="M77" s="6"/>
    </row>
    <row r="78" spans="1:13" ht="24.95" customHeight="1">
      <c r="A78" s="5"/>
      <c r="B78" s="131" t="s">
        <v>35</v>
      </c>
      <c r="C78" s="131"/>
      <c r="D78" s="131"/>
      <c r="E78" s="10">
        <v>2</v>
      </c>
      <c r="F78" s="11">
        <f t="shared" si="0"/>
        <v>0.66666666666666663</v>
      </c>
      <c r="G78" s="12">
        <v>1</v>
      </c>
      <c r="H78" s="11">
        <f t="shared" si="1"/>
        <v>0.33333333333333331</v>
      </c>
      <c r="I78" s="13">
        <f t="shared" si="2"/>
        <v>1</v>
      </c>
      <c r="J78" s="10"/>
      <c r="K78" s="14">
        <f t="shared" si="3"/>
        <v>0</v>
      </c>
      <c r="L78" s="15">
        <f t="shared" si="4"/>
        <v>3</v>
      </c>
      <c r="M78" s="6"/>
    </row>
    <row r="79" spans="1:13" ht="24.95" customHeight="1">
      <c r="A79" s="5"/>
      <c r="B79" s="131" t="s">
        <v>36</v>
      </c>
      <c r="C79" s="131"/>
      <c r="D79" s="131"/>
      <c r="E79" s="10">
        <v>1</v>
      </c>
      <c r="F79" s="11">
        <f t="shared" si="0"/>
        <v>1</v>
      </c>
      <c r="G79" s="12">
        <v>0</v>
      </c>
      <c r="H79" s="11">
        <f t="shared" si="1"/>
        <v>0</v>
      </c>
      <c r="I79" s="13">
        <f t="shared" si="2"/>
        <v>1</v>
      </c>
      <c r="J79" s="10"/>
      <c r="K79" s="14">
        <f t="shared" si="3"/>
        <v>0</v>
      </c>
      <c r="L79" s="15">
        <f t="shared" si="4"/>
        <v>1</v>
      </c>
      <c r="M79" s="6"/>
    </row>
    <row r="80" spans="1:13" ht="24.95" customHeight="1">
      <c r="A80" s="5"/>
      <c r="B80" s="131" t="s">
        <v>37</v>
      </c>
      <c r="C80" s="131"/>
      <c r="D80" s="131"/>
      <c r="E80" s="10">
        <v>1</v>
      </c>
      <c r="F80" s="11">
        <f t="shared" si="0"/>
        <v>1</v>
      </c>
      <c r="G80" s="12"/>
      <c r="H80" s="14">
        <f t="shared" si="1"/>
        <v>0</v>
      </c>
      <c r="I80" s="13">
        <f t="shared" si="2"/>
        <v>1</v>
      </c>
      <c r="J80" s="10"/>
      <c r="K80" s="14">
        <f t="shared" si="3"/>
        <v>0</v>
      </c>
      <c r="L80" s="15">
        <f t="shared" si="4"/>
        <v>1</v>
      </c>
      <c r="M80" s="6"/>
    </row>
    <row r="81" spans="1:13" ht="24.95" customHeight="1">
      <c r="A81" s="5"/>
      <c r="B81" s="117" t="s">
        <v>12</v>
      </c>
      <c r="C81" s="117"/>
      <c r="D81" s="117"/>
      <c r="E81" s="8">
        <f>SUM(E71:E80)</f>
        <v>13</v>
      </c>
      <c r="F81" s="11">
        <f t="shared" si="0"/>
        <v>0.65</v>
      </c>
      <c r="G81" s="8">
        <f>SUM(G71:G80)</f>
        <v>7</v>
      </c>
      <c r="H81" s="16">
        <f t="shared" si="1"/>
        <v>0.35</v>
      </c>
      <c r="I81" s="13">
        <f t="shared" si="2"/>
        <v>1</v>
      </c>
      <c r="J81" s="8">
        <f>SUM(J71:J80)</f>
        <v>0</v>
      </c>
      <c r="K81" s="16">
        <f t="shared" si="3"/>
        <v>0</v>
      </c>
      <c r="L81" s="15">
        <f t="shared" si="4"/>
        <v>20</v>
      </c>
      <c r="M81" s="6"/>
    </row>
    <row r="82" spans="1:13" ht="24.95" customHeight="1">
      <c r="A82" s="5"/>
      <c r="B82" s="118" t="s">
        <v>13</v>
      </c>
      <c r="C82" s="118"/>
      <c r="D82" s="118"/>
      <c r="E82" s="119">
        <f>I81</f>
        <v>1</v>
      </c>
      <c r="F82" s="119"/>
      <c r="G82" s="119"/>
      <c r="H82" s="119"/>
      <c r="I82" s="119"/>
      <c r="J82" s="120">
        <f>K81</f>
        <v>0</v>
      </c>
      <c r="K82" s="120"/>
      <c r="L82" s="17">
        <f>SUM(E82:K82)</f>
        <v>1</v>
      </c>
      <c r="M82" s="6"/>
    </row>
    <row r="83" spans="1:13" ht="15" customHeight="1">
      <c r="A83" s="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6"/>
    </row>
    <row r="84" spans="1:13" ht="27.75" customHeight="1">
      <c r="A84" s="5"/>
      <c r="B84" s="121" t="s">
        <v>38</v>
      </c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6"/>
    </row>
    <row r="85" spans="1:13" ht="32.25" customHeight="1">
      <c r="A85" s="5"/>
      <c r="B85" s="130" t="s">
        <v>2</v>
      </c>
      <c r="C85" s="130"/>
      <c r="D85" s="130"/>
      <c r="E85" s="7" t="s">
        <v>3</v>
      </c>
      <c r="F85" s="7" t="s">
        <v>4</v>
      </c>
      <c r="G85" s="7" t="s">
        <v>5</v>
      </c>
      <c r="H85" s="7" t="s">
        <v>6</v>
      </c>
      <c r="I85" s="7" t="s">
        <v>7</v>
      </c>
      <c r="J85" s="7" t="s">
        <v>8</v>
      </c>
      <c r="K85" s="8" t="s">
        <v>9</v>
      </c>
      <c r="L85" s="9" t="s">
        <v>10</v>
      </c>
      <c r="M85" s="6"/>
    </row>
    <row r="86" spans="1:13" ht="24.95" customHeight="1">
      <c r="A86" s="5"/>
      <c r="B86" s="131" t="s">
        <v>39</v>
      </c>
      <c r="C86" s="131"/>
      <c r="D86" s="131"/>
      <c r="E86" s="10">
        <v>5</v>
      </c>
      <c r="F86" s="11">
        <f>E86/L86</f>
        <v>0.41666666666666669</v>
      </c>
      <c r="G86" s="12">
        <v>7</v>
      </c>
      <c r="H86" s="11">
        <f>G86/L86</f>
        <v>0.58333333333333337</v>
      </c>
      <c r="I86" s="13">
        <f>SUM(F86,H86)</f>
        <v>1</v>
      </c>
      <c r="J86" s="10">
        <v>0</v>
      </c>
      <c r="K86" s="14">
        <f>J86/L86</f>
        <v>0</v>
      </c>
      <c r="L86" s="15">
        <f>SUM(E86,G86,J86)</f>
        <v>12</v>
      </c>
      <c r="M86" s="6"/>
    </row>
    <row r="87" spans="1:13" ht="24.95" customHeight="1">
      <c r="A87" s="5"/>
      <c r="B87" s="131" t="s">
        <v>40</v>
      </c>
      <c r="C87" s="131"/>
      <c r="D87" s="131"/>
      <c r="E87" s="10">
        <v>5</v>
      </c>
      <c r="F87" s="11">
        <f>E87/L87</f>
        <v>0.41666666666666669</v>
      </c>
      <c r="G87" s="12">
        <v>7</v>
      </c>
      <c r="H87" s="14">
        <f>G87/L87</f>
        <v>0.58333333333333337</v>
      </c>
      <c r="I87" s="13">
        <f>SUM(F87,H87)</f>
        <v>1</v>
      </c>
      <c r="J87" s="10"/>
      <c r="K87" s="14">
        <f>J87/L87</f>
        <v>0</v>
      </c>
      <c r="L87" s="15">
        <f>SUM(E87,G87,J87)</f>
        <v>12</v>
      </c>
      <c r="M87" s="6"/>
    </row>
    <row r="88" spans="1:13" ht="24.95" customHeight="1">
      <c r="A88" s="5"/>
      <c r="B88" s="131" t="s">
        <v>41</v>
      </c>
      <c r="C88" s="131"/>
      <c r="D88" s="131"/>
      <c r="E88" s="10">
        <v>6</v>
      </c>
      <c r="F88" s="14">
        <f>E88/L88</f>
        <v>0.5</v>
      </c>
      <c r="G88" s="12">
        <v>6</v>
      </c>
      <c r="H88" s="14">
        <f>G88/L88</f>
        <v>0.5</v>
      </c>
      <c r="I88" s="13">
        <f>SUM(F88,H88)</f>
        <v>1</v>
      </c>
      <c r="J88" s="10"/>
      <c r="K88" s="14">
        <f>J88/L88</f>
        <v>0</v>
      </c>
      <c r="L88" s="15">
        <f>SUM(E88,G88,J88)</f>
        <v>12</v>
      </c>
      <c r="M88" s="6"/>
    </row>
    <row r="89" spans="1:13" ht="24.95" customHeight="1">
      <c r="A89" s="5"/>
      <c r="B89" s="117" t="s">
        <v>12</v>
      </c>
      <c r="C89" s="117"/>
      <c r="D89" s="117"/>
      <c r="E89" s="8">
        <f>SUM(E86:E88)</f>
        <v>16</v>
      </c>
      <c r="F89" s="16">
        <f>E89/L89</f>
        <v>0.44444444444444442</v>
      </c>
      <c r="G89" s="8">
        <f>SUM(G86:G88)</f>
        <v>20</v>
      </c>
      <c r="H89" s="16">
        <f>G89/L89</f>
        <v>0.55555555555555558</v>
      </c>
      <c r="I89" s="13">
        <f>SUM(F89,H89)</f>
        <v>1</v>
      </c>
      <c r="J89" s="8">
        <f>SUM(J86:J88)</f>
        <v>0</v>
      </c>
      <c r="K89" s="16">
        <f>J89/L89</f>
        <v>0</v>
      </c>
      <c r="L89" s="15">
        <f>SUM(E89,G89,J89)</f>
        <v>36</v>
      </c>
      <c r="M89" s="6"/>
    </row>
    <row r="90" spans="1:13" ht="24.95" customHeight="1">
      <c r="A90" s="5"/>
      <c r="B90" s="118" t="s">
        <v>13</v>
      </c>
      <c r="C90" s="118"/>
      <c r="D90" s="118"/>
      <c r="E90" s="119">
        <f>I89</f>
        <v>1</v>
      </c>
      <c r="F90" s="119"/>
      <c r="G90" s="119"/>
      <c r="H90" s="119"/>
      <c r="I90" s="119"/>
      <c r="J90" s="120">
        <f>K89</f>
        <v>0</v>
      </c>
      <c r="K90" s="120"/>
      <c r="L90" s="17">
        <f>SUM(E90:K90)</f>
        <v>1</v>
      </c>
      <c r="M90" s="6"/>
    </row>
    <row r="91" spans="1:13" ht="15" customHeight="1">
      <c r="A91" s="5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6"/>
    </row>
    <row r="92" spans="1:13" ht="41.25" customHeight="1">
      <c r="A92" s="5"/>
      <c r="B92" s="121" t="s">
        <v>42</v>
      </c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6"/>
    </row>
    <row r="93" spans="1:13" ht="29.25" customHeight="1">
      <c r="A93" s="5"/>
      <c r="B93" s="130" t="s">
        <v>2</v>
      </c>
      <c r="C93" s="130"/>
      <c r="D93" s="130"/>
      <c r="E93" s="7" t="s">
        <v>3</v>
      </c>
      <c r="F93" s="7" t="s">
        <v>4</v>
      </c>
      <c r="G93" s="7" t="s">
        <v>5</v>
      </c>
      <c r="H93" s="7" t="s">
        <v>6</v>
      </c>
      <c r="I93" s="7" t="s">
        <v>7</v>
      </c>
      <c r="J93" s="7" t="s">
        <v>8</v>
      </c>
      <c r="K93" s="8" t="s">
        <v>9</v>
      </c>
      <c r="L93" s="9" t="s">
        <v>10</v>
      </c>
      <c r="M93" s="6"/>
    </row>
    <row r="94" spans="1:13" ht="24.95" customHeight="1">
      <c r="A94" s="5"/>
      <c r="B94" s="131" t="s">
        <v>43</v>
      </c>
      <c r="C94" s="131"/>
      <c r="D94" s="131"/>
      <c r="E94" s="10">
        <v>8</v>
      </c>
      <c r="F94" s="11">
        <f>E94/L94</f>
        <v>0.5</v>
      </c>
      <c r="G94" s="12">
        <v>8</v>
      </c>
      <c r="H94" s="11">
        <f>G94/L94</f>
        <v>0.5</v>
      </c>
      <c r="I94" s="13">
        <f>SUM(F94,H94)</f>
        <v>1</v>
      </c>
      <c r="J94" s="10">
        <v>0</v>
      </c>
      <c r="K94" s="14">
        <f>J94/L94</f>
        <v>0</v>
      </c>
      <c r="L94" s="15">
        <f>SUM(E94,G94,J94)</f>
        <v>16</v>
      </c>
      <c r="M94" s="6"/>
    </row>
    <row r="95" spans="1:13" ht="24.95" customHeight="1">
      <c r="A95" s="5"/>
      <c r="B95" s="131" t="s">
        <v>17</v>
      </c>
      <c r="C95" s="131"/>
      <c r="D95" s="131"/>
      <c r="E95" s="10">
        <v>8</v>
      </c>
      <c r="F95" s="11">
        <f>E95/L95</f>
        <v>0.5</v>
      </c>
      <c r="G95" s="12">
        <v>7</v>
      </c>
      <c r="H95" s="14">
        <f>G95/L95</f>
        <v>0.4375</v>
      </c>
      <c r="I95" s="13">
        <f>SUM(F95,H95)</f>
        <v>0.9375</v>
      </c>
      <c r="J95" s="10">
        <v>1</v>
      </c>
      <c r="K95" s="14">
        <f>J95/L95</f>
        <v>6.25E-2</v>
      </c>
      <c r="L95" s="15">
        <f>SUM(E95,G95,J95)</f>
        <v>16</v>
      </c>
      <c r="M95" s="6"/>
    </row>
    <row r="96" spans="1:13" ht="24.95" customHeight="1">
      <c r="A96" s="5"/>
      <c r="B96" s="131" t="s">
        <v>15</v>
      </c>
      <c r="C96" s="131"/>
      <c r="D96" s="131"/>
      <c r="E96" s="10">
        <v>8</v>
      </c>
      <c r="F96" s="14">
        <f>E96/L96</f>
        <v>0.5</v>
      </c>
      <c r="G96" s="12">
        <v>7</v>
      </c>
      <c r="H96" s="14">
        <f>G96/L96</f>
        <v>0.4375</v>
      </c>
      <c r="I96" s="13">
        <f>SUM(F96,H96)</f>
        <v>0.9375</v>
      </c>
      <c r="J96" s="10">
        <v>1</v>
      </c>
      <c r="K96" s="14">
        <f>J96/L96</f>
        <v>6.25E-2</v>
      </c>
      <c r="L96" s="15">
        <f>SUM(E96,G96,J96)</f>
        <v>16</v>
      </c>
      <c r="M96" s="6"/>
    </row>
    <row r="97" spans="1:13" ht="24.95" customHeight="1">
      <c r="A97" s="5"/>
      <c r="B97" s="117" t="s">
        <v>12</v>
      </c>
      <c r="C97" s="117"/>
      <c r="D97" s="117"/>
      <c r="E97" s="8">
        <f>SUM(E94:E96)</f>
        <v>24</v>
      </c>
      <c r="F97" s="16">
        <f>E97/L97</f>
        <v>0.92307692307692313</v>
      </c>
      <c r="G97" s="8">
        <v>0</v>
      </c>
      <c r="H97" s="16">
        <f>G97/L97</f>
        <v>0</v>
      </c>
      <c r="I97" s="13">
        <f>SUM(F97,H97)</f>
        <v>0.92307692307692313</v>
      </c>
      <c r="J97" s="8">
        <f>SUM(J94:J96)</f>
        <v>2</v>
      </c>
      <c r="K97" s="16">
        <f>J97/L97</f>
        <v>7.6923076923076927E-2</v>
      </c>
      <c r="L97" s="15">
        <f>SUM(E97,G97,J97)</f>
        <v>26</v>
      </c>
      <c r="M97" s="6"/>
    </row>
    <row r="98" spans="1:13" ht="24.95" customHeight="1">
      <c r="A98" s="5"/>
      <c r="B98" s="118" t="s">
        <v>13</v>
      </c>
      <c r="C98" s="118"/>
      <c r="D98" s="118"/>
      <c r="E98" s="119">
        <f>I97</f>
        <v>0.92307692307692313</v>
      </c>
      <c r="F98" s="119"/>
      <c r="G98" s="119"/>
      <c r="H98" s="119"/>
      <c r="I98" s="119"/>
      <c r="J98" s="120">
        <f>K97</f>
        <v>7.6923076923076927E-2</v>
      </c>
      <c r="K98" s="120"/>
      <c r="L98" s="17">
        <f>SUM(E98:K98)</f>
        <v>1</v>
      </c>
      <c r="M98" s="6"/>
    </row>
    <row r="99" spans="1:13" ht="15" customHeight="1">
      <c r="A99" s="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6"/>
    </row>
    <row r="100" spans="1:13" ht="32.25" customHeight="1">
      <c r="A100" s="5"/>
      <c r="B100" s="121" t="s">
        <v>44</v>
      </c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6"/>
    </row>
    <row r="101" spans="1:13" ht="28.5" customHeight="1">
      <c r="A101" s="5"/>
      <c r="B101" s="130" t="s">
        <v>2</v>
      </c>
      <c r="C101" s="130"/>
      <c r="D101" s="130"/>
      <c r="E101" s="7" t="s">
        <v>3</v>
      </c>
      <c r="F101" s="7" t="s">
        <v>4</v>
      </c>
      <c r="G101" s="7" t="s">
        <v>5</v>
      </c>
      <c r="H101" s="7" t="s">
        <v>6</v>
      </c>
      <c r="I101" s="7" t="s">
        <v>7</v>
      </c>
      <c r="J101" s="7" t="s">
        <v>8</v>
      </c>
      <c r="K101" s="8" t="s">
        <v>9</v>
      </c>
      <c r="L101" s="9" t="s">
        <v>10</v>
      </c>
      <c r="M101" s="6"/>
    </row>
    <row r="102" spans="1:13" ht="24.95" customHeight="1">
      <c r="A102" s="5"/>
      <c r="B102" s="131" t="s">
        <v>45</v>
      </c>
      <c r="C102" s="131"/>
      <c r="D102" s="131"/>
      <c r="E102" s="10">
        <v>5</v>
      </c>
      <c r="F102" s="11">
        <f>E102/L102</f>
        <v>0.38461538461538464</v>
      </c>
      <c r="G102" s="12">
        <v>8</v>
      </c>
      <c r="H102" s="11">
        <f>G102/L102</f>
        <v>0.61538461538461542</v>
      </c>
      <c r="I102" s="13">
        <f>SUM(F102,H102)</f>
        <v>1</v>
      </c>
      <c r="J102" s="10"/>
      <c r="K102" s="14">
        <f>J102/L102</f>
        <v>0</v>
      </c>
      <c r="L102" s="15">
        <f>SUM(E102,G102,J102)</f>
        <v>13</v>
      </c>
      <c r="M102" s="6"/>
    </row>
    <row r="103" spans="1:13" ht="24.95" customHeight="1">
      <c r="A103" s="5"/>
      <c r="B103" s="131" t="s">
        <v>17</v>
      </c>
      <c r="C103" s="131"/>
      <c r="D103" s="131"/>
      <c r="E103" s="10">
        <v>5</v>
      </c>
      <c r="F103" s="11">
        <f>E103/L103</f>
        <v>0.38461538461538464</v>
      </c>
      <c r="G103" s="12">
        <v>8</v>
      </c>
      <c r="H103" s="14">
        <f>G103/L103</f>
        <v>0.61538461538461542</v>
      </c>
      <c r="I103" s="13">
        <f>SUM(F103,H103)</f>
        <v>1</v>
      </c>
      <c r="J103" s="10"/>
      <c r="K103" s="14">
        <f>J103/L103</f>
        <v>0</v>
      </c>
      <c r="L103" s="15">
        <f>SUM(E103,G103,J103)</f>
        <v>13</v>
      </c>
      <c r="M103" s="6"/>
    </row>
    <row r="104" spans="1:13" ht="24.95" customHeight="1">
      <c r="A104" s="5"/>
      <c r="B104" s="131" t="s">
        <v>15</v>
      </c>
      <c r="C104" s="131"/>
      <c r="D104" s="131"/>
      <c r="E104" s="10">
        <v>5</v>
      </c>
      <c r="F104" s="14">
        <f>E104/L104</f>
        <v>0.38461538461538464</v>
      </c>
      <c r="G104" s="12">
        <v>8</v>
      </c>
      <c r="H104" s="14">
        <f>G104/L104</f>
        <v>0.61538461538461542</v>
      </c>
      <c r="I104" s="13">
        <f>SUM(F104,H104)</f>
        <v>1</v>
      </c>
      <c r="J104" s="10">
        <v>0</v>
      </c>
      <c r="K104" s="14">
        <f>J104/L104</f>
        <v>0</v>
      </c>
      <c r="L104" s="15">
        <f>SUM(E104,G104,J104)</f>
        <v>13</v>
      </c>
      <c r="M104" s="6"/>
    </row>
    <row r="105" spans="1:13" ht="24.95" customHeight="1">
      <c r="A105" s="5"/>
      <c r="B105" s="117" t="s">
        <v>12</v>
      </c>
      <c r="C105" s="117"/>
      <c r="D105" s="117"/>
      <c r="E105" s="8">
        <f>SUM(E102:E104)</f>
        <v>15</v>
      </c>
      <c r="F105" s="16">
        <f>E105/L105</f>
        <v>0.38461538461538464</v>
      </c>
      <c r="G105" s="8">
        <f>SUM(G102:G104)</f>
        <v>24</v>
      </c>
      <c r="H105" s="16">
        <f>G105/L105</f>
        <v>0.61538461538461542</v>
      </c>
      <c r="I105" s="13">
        <f>SUM(F105,H105)</f>
        <v>1</v>
      </c>
      <c r="J105" s="8">
        <f>SUM(J102:J104)</f>
        <v>0</v>
      </c>
      <c r="K105" s="16">
        <f>J105/L105</f>
        <v>0</v>
      </c>
      <c r="L105" s="15">
        <f>SUM(E105,G105,J105)</f>
        <v>39</v>
      </c>
      <c r="M105" s="6"/>
    </row>
    <row r="106" spans="1:13" ht="24.95" customHeight="1">
      <c r="A106" s="5"/>
      <c r="B106" s="118" t="s">
        <v>13</v>
      </c>
      <c r="C106" s="118"/>
      <c r="D106" s="118"/>
      <c r="E106" s="119">
        <f>I105</f>
        <v>1</v>
      </c>
      <c r="F106" s="119"/>
      <c r="G106" s="119"/>
      <c r="H106" s="119"/>
      <c r="I106" s="119"/>
      <c r="J106" s="120">
        <f>K105</f>
        <v>0</v>
      </c>
      <c r="K106" s="120"/>
      <c r="L106" s="17">
        <f>SUM(E106:K106)</f>
        <v>1</v>
      </c>
      <c r="M106" s="6"/>
    </row>
    <row r="107" spans="1:13" ht="15" customHeight="1">
      <c r="A107" s="5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6"/>
    </row>
    <row r="108" spans="1:13" ht="29.25" customHeight="1">
      <c r="A108" s="5"/>
      <c r="B108" s="121" t="s">
        <v>46</v>
      </c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6"/>
    </row>
    <row r="109" spans="1:13" ht="27" customHeight="1">
      <c r="A109" s="5"/>
      <c r="B109" s="122" t="s">
        <v>47</v>
      </c>
      <c r="C109" s="122"/>
      <c r="D109" s="122"/>
      <c r="E109" s="7" t="s">
        <v>3</v>
      </c>
      <c r="F109" s="7" t="s">
        <v>4</v>
      </c>
      <c r="G109" s="7" t="s">
        <v>5</v>
      </c>
      <c r="H109" s="7" t="s">
        <v>6</v>
      </c>
      <c r="I109" s="7" t="s">
        <v>7</v>
      </c>
      <c r="J109" s="7" t="s">
        <v>8</v>
      </c>
      <c r="K109" s="8" t="s">
        <v>9</v>
      </c>
      <c r="L109" s="9" t="s">
        <v>10</v>
      </c>
      <c r="M109" s="6"/>
    </row>
    <row r="110" spans="1:13" ht="24.75" customHeight="1">
      <c r="A110" s="5"/>
      <c r="B110" s="122"/>
      <c r="C110" s="122"/>
      <c r="D110" s="122"/>
      <c r="E110" s="19">
        <v>8</v>
      </c>
      <c r="F110" s="20">
        <f>E110/L110</f>
        <v>0.5</v>
      </c>
      <c r="G110" s="19">
        <v>8</v>
      </c>
      <c r="H110" s="21">
        <f>G110/L110</f>
        <v>0.5</v>
      </c>
      <c r="I110" s="22">
        <f>SUM(F110,H110)</f>
        <v>1</v>
      </c>
      <c r="J110" s="19">
        <v>0</v>
      </c>
      <c r="K110" s="21">
        <f>J110/L110</f>
        <v>0</v>
      </c>
      <c r="L110" s="23">
        <f>SUM(E110,G110,J110)</f>
        <v>16</v>
      </c>
      <c r="M110" s="6"/>
    </row>
    <row r="111" spans="1:13">
      <c r="A111" s="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6"/>
    </row>
    <row r="112" spans="1:13" ht="27.75" customHeight="1">
      <c r="A112" s="5"/>
      <c r="B112" s="123" t="s">
        <v>48</v>
      </c>
      <c r="C112" s="123"/>
      <c r="D112" s="123"/>
      <c r="E112" s="124" t="s">
        <v>49</v>
      </c>
      <c r="F112" s="124"/>
      <c r="G112" s="124" t="s">
        <v>50</v>
      </c>
      <c r="H112" s="124"/>
      <c r="I112" s="125" t="s">
        <v>10</v>
      </c>
      <c r="J112" s="125"/>
      <c r="K112" s="18"/>
      <c r="L112" s="18"/>
      <c r="M112" s="6"/>
    </row>
    <row r="113" spans="1:13" ht="22.5" customHeight="1">
      <c r="A113" s="5"/>
      <c r="B113" s="123"/>
      <c r="C113" s="123"/>
      <c r="D113" s="123"/>
      <c r="E113" s="126">
        <v>16</v>
      </c>
      <c r="F113" s="126"/>
      <c r="G113" s="126">
        <v>0</v>
      </c>
      <c r="H113" s="126"/>
      <c r="I113" s="127">
        <f>SUM(E113:H113)</f>
        <v>16</v>
      </c>
      <c r="J113" s="127"/>
      <c r="K113" s="18"/>
      <c r="L113" s="18"/>
      <c r="M113" s="6"/>
    </row>
    <row r="114" spans="1:13" ht="27.75" customHeight="1">
      <c r="A114" s="5"/>
      <c r="B114" s="123"/>
      <c r="C114" s="123"/>
      <c r="D114" s="123"/>
      <c r="E114" s="128">
        <f>E113/I113</f>
        <v>1</v>
      </c>
      <c r="F114" s="128"/>
      <c r="G114" s="128">
        <f>G113/I113</f>
        <v>0</v>
      </c>
      <c r="H114" s="128"/>
      <c r="I114" s="129">
        <f>SUM(E114:H114)</f>
        <v>1</v>
      </c>
      <c r="J114" s="129"/>
      <c r="K114" s="18"/>
      <c r="L114" s="18"/>
      <c r="M114" s="6"/>
    </row>
    <row r="115" spans="1:13">
      <c r="A115" s="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6"/>
    </row>
    <row r="116" spans="1:13" ht="37.5" customHeight="1">
      <c r="A116" s="5"/>
      <c r="B116" s="112" t="s">
        <v>59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6"/>
    </row>
    <row r="117" spans="1:13" ht="30.75" customHeight="1">
      <c r="A117" s="5"/>
      <c r="B117" s="113" t="s">
        <v>52</v>
      </c>
      <c r="C117" s="113"/>
      <c r="D117" s="113"/>
      <c r="E117" s="24" t="s">
        <v>3</v>
      </c>
      <c r="F117" s="24" t="s">
        <v>4</v>
      </c>
      <c r="G117" s="24" t="s">
        <v>5</v>
      </c>
      <c r="H117" s="24" t="s">
        <v>6</v>
      </c>
      <c r="I117" s="24" t="s">
        <v>7</v>
      </c>
      <c r="J117" s="24" t="s">
        <v>8</v>
      </c>
      <c r="K117" s="25" t="s">
        <v>9</v>
      </c>
      <c r="L117" s="26" t="s">
        <v>10</v>
      </c>
      <c r="M117" s="6"/>
    </row>
    <row r="118" spans="1:13" ht="33.75" customHeight="1">
      <c r="A118" s="5"/>
      <c r="B118" s="113"/>
      <c r="C118" s="113"/>
      <c r="D118" s="113"/>
      <c r="E118" s="25">
        <f>SUM(E105,E97,E89,E81,E66,E58,E51,E44,E37,E30,E22,E14,E7)</f>
        <v>154</v>
      </c>
      <c r="F118" s="27">
        <f>E118/L118</f>
        <v>0.53287197231833905</v>
      </c>
      <c r="G118" s="25">
        <f>SUM(G105,G97,G89,G81,G66,G58,G51,G44,G37,G30,G22,G14,G7)</f>
        <v>132</v>
      </c>
      <c r="H118" s="28">
        <f>G118/L118</f>
        <v>0.45674740484429066</v>
      </c>
      <c r="I118" s="29">
        <f>SUM(F118,H118)</f>
        <v>0.98961937716262971</v>
      </c>
      <c r="J118" s="25">
        <f>SUM(J105,J97,J89,J81,J66,J58,J51,J44,J37,J30,J22,J14,J7)</f>
        <v>3</v>
      </c>
      <c r="K118" s="28">
        <f>J118/L118</f>
        <v>1.0380622837370242E-2</v>
      </c>
      <c r="L118" s="26">
        <f>SUM(E118,G118,J118)</f>
        <v>289</v>
      </c>
      <c r="M118" s="6"/>
    </row>
    <row r="119" spans="1:13" ht="32.25" customHeight="1">
      <c r="A119" s="5"/>
      <c r="B119" s="114" t="s">
        <v>13</v>
      </c>
      <c r="C119" s="114"/>
      <c r="D119" s="114"/>
      <c r="E119" s="115">
        <f>I118</f>
        <v>0.98961937716262971</v>
      </c>
      <c r="F119" s="115"/>
      <c r="G119" s="115"/>
      <c r="H119" s="115"/>
      <c r="I119" s="115"/>
      <c r="J119" s="116">
        <f>K118</f>
        <v>1.0380622837370242E-2</v>
      </c>
      <c r="K119" s="116"/>
      <c r="L119" s="30">
        <f>SUM(E119:K119)</f>
        <v>1</v>
      </c>
      <c r="M119" s="6"/>
    </row>
    <row r="120" spans="1:13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3"/>
    </row>
  </sheetData>
  <mergeCells count="140">
    <mergeCell ref="B2:L2"/>
    <mergeCell ref="B3:L3"/>
    <mergeCell ref="B4:L4"/>
    <mergeCell ref="B5:D5"/>
    <mergeCell ref="B6:D6"/>
    <mergeCell ref="B7:D7"/>
    <mergeCell ref="B8:D8"/>
    <mergeCell ref="E8:I8"/>
    <mergeCell ref="J8:K8"/>
    <mergeCell ref="B9:L9"/>
    <mergeCell ref="B10:L10"/>
    <mergeCell ref="B11:D11"/>
    <mergeCell ref="B12:D12"/>
    <mergeCell ref="B13:D13"/>
    <mergeCell ref="B14:D14"/>
    <mergeCell ref="B15:D15"/>
    <mergeCell ref="E15:I15"/>
    <mergeCell ref="J15:K15"/>
    <mergeCell ref="B16:L16"/>
    <mergeCell ref="B17:L17"/>
    <mergeCell ref="B18:D18"/>
    <mergeCell ref="M18:M21"/>
    <mergeCell ref="B19:D19"/>
    <mergeCell ref="B20:D20"/>
    <mergeCell ref="B21:D21"/>
    <mergeCell ref="B22:D22"/>
    <mergeCell ref="B23:D23"/>
    <mergeCell ref="E23:I23"/>
    <mergeCell ref="J23:K23"/>
    <mergeCell ref="B25:L25"/>
    <mergeCell ref="B26:D26"/>
    <mergeCell ref="B27:D27"/>
    <mergeCell ref="B28:D28"/>
    <mergeCell ref="B29:D29"/>
    <mergeCell ref="B30:D30"/>
    <mergeCell ref="B31:D31"/>
    <mergeCell ref="E31:I31"/>
    <mergeCell ref="J31:K31"/>
    <mergeCell ref="B32:M32"/>
    <mergeCell ref="B33:L33"/>
    <mergeCell ref="B34:D34"/>
    <mergeCell ref="B35:D35"/>
    <mergeCell ref="B36:D36"/>
    <mergeCell ref="B37:D37"/>
    <mergeCell ref="B38:D38"/>
    <mergeCell ref="E38:I38"/>
    <mergeCell ref="J38:K38"/>
    <mergeCell ref="B40:L40"/>
    <mergeCell ref="B41:D41"/>
    <mergeCell ref="B42:D42"/>
    <mergeCell ref="B43:D43"/>
    <mergeCell ref="B44:D44"/>
    <mergeCell ref="B45:D45"/>
    <mergeCell ref="E45:I45"/>
    <mergeCell ref="J45:K45"/>
    <mergeCell ref="B47:L47"/>
    <mergeCell ref="B48:D48"/>
    <mergeCell ref="B49:D49"/>
    <mergeCell ref="B50:D50"/>
    <mergeCell ref="B51:D51"/>
    <mergeCell ref="B52:D52"/>
    <mergeCell ref="E52:I52"/>
    <mergeCell ref="J52:K52"/>
    <mergeCell ref="B54:L54"/>
    <mergeCell ref="B55:D55"/>
    <mergeCell ref="B56:D56"/>
    <mergeCell ref="B57:D57"/>
    <mergeCell ref="B58:D58"/>
    <mergeCell ref="B59:D59"/>
    <mergeCell ref="E59:I59"/>
    <mergeCell ref="J59:K59"/>
    <mergeCell ref="B61:L61"/>
    <mergeCell ref="B62:D62"/>
    <mergeCell ref="B63:D63"/>
    <mergeCell ref="B64:D64"/>
    <mergeCell ref="B65:D65"/>
    <mergeCell ref="B66:D66"/>
    <mergeCell ref="B67:D67"/>
    <mergeCell ref="E67:I67"/>
    <mergeCell ref="J67:K67"/>
    <mergeCell ref="B69:L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E82:I82"/>
    <mergeCell ref="J82:K82"/>
    <mergeCell ref="B84:L84"/>
    <mergeCell ref="B85:D85"/>
    <mergeCell ref="B86:D86"/>
    <mergeCell ref="B87:D87"/>
    <mergeCell ref="B88:D88"/>
    <mergeCell ref="B89:D89"/>
    <mergeCell ref="B90:D90"/>
    <mergeCell ref="E90:I90"/>
    <mergeCell ref="J90:K90"/>
    <mergeCell ref="B92:L92"/>
    <mergeCell ref="B93:D93"/>
    <mergeCell ref="B94:D94"/>
    <mergeCell ref="B95:D95"/>
    <mergeCell ref="B96:D96"/>
    <mergeCell ref="B97:D97"/>
    <mergeCell ref="B98:D98"/>
    <mergeCell ref="E98:I98"/>
    <mergeCell ref="J98:K98"/>
    <mergeCell ref="B100:L100"/>
    <mergeCell ref="B101:D101"/>
    <mergeCell ref="B102:D102"/>
    <mergeCell ref="B103:D103"/>
    <mergeCell ref="B104:D104"/>
    <mergeCell ref="B116:L116"/>
    <mergeCell ref="B117:D118"/>
    <mergeCell ref="B119:D119"/>
    <mergeCell ref="E119:I119"/>
    <mergeCell ref="J119:K119"/>
    <mergeCell ref="B105:D105"/>
    <mergeCell ref="B106:D106"/>
    <mergeCell ref="E106:I106"/>
    <mergeCell ref="J106:K106"/>
    <mergeCell ref="B108:L108"/>
    <mergeCell ref="B109:D110"/>
    <mergeCell ref="B112:D114"/>
    <mergeCell ref="E112:F112"/>
    <mergeCell ref="G112:H112"/>
    <mergeCell ref="I112:J112"/>
    <mergeCell ref="E113:F113"/>
    <mergeCell ref="G113:H113"/>
    <mergeCell ref="I113:J113"/>
    <mergeCell ref="E114:F114"/>
    <mergeCell ref="G114:H114"/>
    <mergeCell ref="I114:J114"/>
  </mergeCells>
  <printOptions horizontalCentered="1"/>
  <pageMargins left="0" right="0" top="0" bottom="0" header="0.51180555555555496" footer="0.51180555555555496"/>
  <pageSetup paperSize="9" scale="61" firstPageNumber="0" orientation="portrait" horizontalDpi="300" verticalDpi="300"/>
  <rowBreaks count="1" manualBreakCount="1">
    <brk id="45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FF"/>
  </sheetPr>
  <dimension ref="A1:AMK120"/>
  <sheetViews>
    <sheetView showGridLines="0" topLeftCell="A100" workbookViewId="0">
      <selection activeCell="E114" sqref="E114:F114"/>
    </sheetView>
  </sheetViews>
  <sheetFormatPr defaultRowHeight="15"/>
  <cols>
    <col min="1" max="1" width="2" style="1" customWidth="1"/>
    <col min="2" max="2" width="10.7109375" style="1" customWidth="1"/>
    <col min="3" max="3" width="16.85546875" style="1" customWidth="1"/>
    <col min="4" max="4" width="11.7109375" style="1" customWidth="1"/>
    <col min="5" max="5" width="10.28515625" style="1" customWidth="1"/>
    <col min="6" max="6" width="13.42578125" style="1" customWidth="1"/>
    <col min="7" max="7" width="9.140625" style="1" customWidth="1"/>
    <col min="8" max="8" width="11.7109375" style="1" customWidth="1"/>
    <col min="9" max="9" width="12.5703125" style="1" customWidth="1"/>
    <col min="10" max="10" width="10.5703125" style="1" customWidth="1"/>
    <col min="11" max="11" width="13.7109375" style="1" customWidth="1"/>
    <col min="12" max="12" width="11.5703125" style="1" customWidth="1"/>
    <col min="13" max="13" width="2.28515625" style="1" customWidth="1"/>
    <col min="14" max="1025" width="9.140625" style="1" customWidth="1"/>
  </cols>
  <sheetData>
    <row r="1" spans="1:13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60" customHeight="1">
      <c r="A2" s="5"/>
      <c r="B2" s="135" t="s">
        <v>60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6"/>
    </row>
    <row r="3" spans="1:13" ht="11.25" customHeight="1">
      <c r="A3" s="5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6"/>
    </row>
    <row r="4" spans="1:13" ht="24.95" customHeight="1">
      <c r="A4" s="5"/>
      <c r="B4" s="121" t="s">
        <v>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6"/>
    </row>
    <row r="5" spans="1:13" ht="28.5" customHeight="1">
      <c r="A5" s="5"/>
      <c r="B5" s="130" t="s">
        <v>2</v>
      </c>
      <c r="C5" s="130"/>
      <c r="D5" s="130"/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9" t="s">
        <v>10</v>
      </c>
      <c r="M5" s="6"/>
    </row>
    <row r="6" spans="1:13" ht="30.75" customHeight="1">
      <c r="A6" s="5"/>
      <c r="B6" s="131" t="s">
        <v>11</v>
      </c>
      <c r="C6" s="131"/>
      <c r="D6" s="131"/>
      <c r="E6" s="10">
        <v>14</v>
      </c>
      <c r="F6" s="11">
        <f>E6/L6</f>
        <v>0.23333333333333334</v>
      </c>
      <c r="G6" s="12">
        <v>46</v>
      </c>
      <c r="H6" s="11">
        <f>G6/L6</f>
        <v>0.76666666666666672</v>
      </c>
      <c r="I6" s="13">
        <f>SUM(F6,H6)</f>
        <v>1</v>
      </c>
      <c r="J6" s="10"/>
      <c r="K6" s="14">
        <f>J6/L6</f>
        <v>0</v>
      </c>
      <c r="L6" s="15">
        <f>SUM(E6,G6,J6)</f>
        <v>60</v>
      </c>
      <c r="M6" s="6"/>
    </row>
    <row r="7" spans="1:13" ht="24.95" customHeight="1">
      <c r="A7" s="5"/>
      <c r="B7" s="117" t="s">
        <v>12</v>
      </c>
      <c r="C7" s="117"/>
      <c r="D7" s="117"/>
      <c r="E7" s="8">
        <f>SUM(E6:E6)</f>
        <v>14</v>
      </c>
      <c r="F7" s="16">
        <f>E7/L7</f>
        <v>0.23333333333333334</v>
      </c>
      <c r="G7" s="8">
        <f>SUM(G6)</f>
        <v>46</v>
      </c>
      <c r="H7" s="16">
        <f>G7/L7</f>
        <v>0.76666666666666672</v>
      </c>
      <c r="I7" s="13">
        <f>SUM(F7,H7)</f>
        <v>1</v>
      </c>
      <c r="J7" s="8">
        <f>SUM(J6:J6)</f>
        <v>0</v>
      </c>
      <c r="K7" s="16">
        <f>J7/L7</f>
        <v>0</v>
      </c>
      <c r="L7" s="15">
        <f>SUM(E7,G7,J7)</f>
        <v>60</v>
      </c>
      <c r="M7" s="6"/>
    </row>
    <row r="8" spans="1:13" ht="24.95" customHeight="1">
      <c r="A8" s="5"/>
      <c r="B8" s="118" t="s">
        <v>13</v>
      </c>
      <c r="C8" s="118"/>
      <c r="D8" s="118"/>
      <c r="E8" s="119">
        <f>I7</f>
        <v>1</v>
      </c>
      <c r="F8" s="119"/>
      <c r="G8" s="119"/>
      <c r="H8" s="119"/>
      <c r="I8" s="119"/>
      <c r="J8" s="120">
        <f>K7</f>
        <v>0</v>
      </c>
      <c r="K8" s="120"/>
      <c r="L8" s="17">
        <f>SUM(E8:K8)</f>
        <v>1</v>
      </c>
      <c r="M8" s="6"/>
    </row>
    <row r="9" spans="1:13" ht="12" customHeight="1">
      <c r="A9" s="5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6"/>
    </row>
    <row r="10" spans="1:13" ht="24.95" customHeight="1">
      <c r="A10" s="5"/>
      <c r="B10" s="121" t="s">
        <v>14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6"/>
    </row>
    <row r="11" spans="1:13" ht="24.95" customHeight="1">
      <c r="A11" s="5"/>
      <c r="B11" s="130" t="s">
        <v>2</v>
      </c>
      <c r="C11" s="130"/>
      <c r="D11" s="130"/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8" t="s">
        <v>9</v>
      </c>
      <c r="L11" s="9" t="s">
        <v>10</v>
      </c>
      <c r="M11" s="6"/>
    </row>
    <row r="12" spans="1:13" ht="30.75" customHeight="1">
      <c r="A12" s="5"/>
      <c r="B12" s="131" t="s">
        <v>11</v>
      </c>
      <c r="C12" s="131"/>
      <c r="D12" s="131"/>
      <c r="E12" s="10">
        <v>14</v>
      </c>
      <c r="F12" s="11">
        <f>E12/L12</f>
        <v>0.23333333333333334</v>
      </c>
      <c r="G12" s="12">
        <v>46</v>
      </c>
      <c r="H12" s="11">
        <f>G12/L12</f>
        <v>0.76666666666666672</v>
      </c>
      <c r="I12" s="13">
        <f>SUM(F12,H12)</f>
        <v>1</v>
      </c>
      <c r="J12" s="10"/>
      <c r="K12" s="14">
        <f>J12/L12</f>
        <v>0</v>
      </c>
      <c r="L12" s="15">
        <f>SUM(E12,G12,J12)</f>
        <v>60</v>
      </c>
      <c r="M12" s="6"/>
    </row>
    <row r="13" spans="1:13" ht="24.95" customHeight="1">
      <c r="A13" s="5"/>
      <c r="B13" s="131" t="s">
        <v>15</v>
      </c>
      <c r="C13" s="131"/>
      <c r="D13" s="131"/>
      <c r="E13" s="10">
        <v>13</v>
      </c>
      <c r="F13" s="11">
        <f>E13/L13</f>
        <v>0.22033898305084745</v>
      </c>
      <c r="G13" s="12">
        <v>46</v>
      </c>
      <c r="H13" s="14">
        <f>G13/L13</f>
        <v>0.77966101694915257</v>
      </c>
      <c r="I13" s="13">
        <f>SUM(F13,H13)</f>
        <v>1</v>
      </c>
      <c r="J13" s="10">
        <v>0</v>
      </c>
      <c r="K13" s="14">
        <f>J13/L13</f>
        <v>0</v>
      </c>
      <c r="L13" s="15">
        <f>SUM(E13,G13,J13)</f>
        <v>59</v>
      </c>
      <c r="M13" s="6"/>
    </row>
    <row r="14" spans="1:13" ht="24.95" customHeight="1">
      <c r="A14" s="5"/>
      <c r="B14" s="117" t="s">
        <v>12</v>
      </c>
      <c r="C14" s="117"/>
      <c r="D14" s="117"/>
      <c r="E14" s="8">
        <f>SUM(E12:E13)</f>
        <v>27</v>
      </c>
      <c r="F14" s="11">
        <f>E14/L14</f>
        <v>0.22689075630252101</v>
      </c>
      <c r="G14" s="8">
        <f>SUM(G12:G13)</f>
        <v>92</v>
      </c>
      <c r="H14" s="16">
        <f>G14/L14</f>
        <v>0.77310924369747902</v>
      </c>
      <c r="I14" s="13">
        <f>SUM(F14,H14)</f>
        <v>1</v>
      </c>
      <c r="J14" s="8">
        <f>SUM(J12:J13)</f>
        <v>0</v>
      </c>
      <c r="K14" s="16">
        <f>J14/L14</f>
        <v>0</v>
      </c>
      <c r="L14" s="15">
        <f>SUM(E14,G14,J14)</f>
        <v>119</v>
      </c>
      <c r="M14" s="6"/>
    </row>
    <row r="15" spans="1:13" ht="24.95" customHeight="1">
      <c r="A15" s="5"/>
      <c r="B15" s="118" t="s">
        <v>13</v>
      </c>
      <c r="C15" s="118"/>
      <c r="D15" s="118"/>
      <c r="E15" s="119">
        <f>I14</f>
        <v>1</v>
      </c>
      <c r="F15" s="119"/>
      <c r="G15" s="119"/>
      <c r="H15" s="119"/>
      <c r="I15" s="119"/>
      <c r="J15" s="120">
        <f>K14</f>
        <v>0</v>
      </c>
      <c r="K15" s="120"/>
      <c r="L15" s="17">
        <f>SUM(E15:K15)</f>
        <v>1</v>
      </c>
      <c r="M15" s="6"/>
    </row>
    <row r="16" spans="1:13" ht="12" customHeight="1">
      <c r="A16" s="5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6"/>
    </row>
    <row r="17" spans="1:13" ht="24.95" customHeight="1">
      <c r="A17" s="5"/>
      <c r="B17" s="121" t="s">
        <v>16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6"/>
    </row>
    <row r="18" spans="1:13" ht="27" customHeight="1">
      <c r="A18" s="5"/>
      <c r="B18" s="130" t="s">
        <v>2</v>
      </c>
      <c r="C18" s="130"/>
      <c r="D18" s="130"/>
      <c r="E18" s="7" t="s">
        <v>3</v>
      </c>
      <c r="F18" s="7" t="s">
        <v>4</v>
      </c>
      <c r="G18" s="7" t="s">
        <v>5</v>
      </c>
      <c r="H18" s="7" t="s">
        <v>6</v>
      </c>
      <c r="I18" s="7" t="s">
        <v>7</v>
      </c>
      <c r="J18" s="7" t="s">
        <v>8</v>
      </c>
      <c r="K18" s="8" t="s">
        <v>9</v>
      </c>
      <c r="L18" s="9" t="s">
        <v>10</v>
      </c>
      <c r="M18" s="132"/>
    </row>
    <row r="19" spans="1:13" ht="24.95" customHeight="1">
      <c r="A19" s="5"/>
      <c r="B19" s="131" t="s">
        <v>17</v>
      </c>
      <c r="C19" s="131"/>
      <c r="D19" s="131"/>
      <c r="E19" s="10">
        <v>14</v>
      </c>
      <c r="F19" s="11">
        <f>E19/L19</f>
        <v>0.23333333333333334</v>
      </c>
      <c r="G19" s="12">
        <v>46</v>
      </c>
      <c r="H19" s="11">
        <f>G19/L19</f>
        <v>0.76666666666666672</v>
      </c>
      <c r="I19" s="13">
        <f>SUM(F19,H19)</f>
        <v>1</v>
      </c>
      <c r="J19" s="10">
        <v>0</v>
      </c>
      <c r="K19" s="14">
        <f>J19/L19</f>
        <v>0</v>
      </c>
      <c r="L19" s="15">
        <f>SUM(E19,G19,J19)</f>
        <v>60</v>
      </c>
      <c r="M19" s="132"/>
    </row>
    <row r="20" spans="1:13" ht="24.95" customHeight="1">
      <c r="A20" s="5"/>
      <c r="B20" s="131" t="s">
        <v>18</v>
      </c>
      <c r="C20" s="131"/>
      <c r="D20" s="131"/>
      <c r="E20" s="10">
        <v>13</v>
      </c>
      <c r="F20" s="11">
        <f>E20/L20</f>
        <v>0.22033898305084745</v>
      </c>
      <c r="G20" s="12">
        <v>46</v>
      </c>
      <c r="H20" s="14">
        <f>G20/L20</f>
        <v>0.77966101694915257</v>
      </c>
      <c r="I20" s="13">
        <f>SUM(F20,H20)</f>
        <v>1</v>
      </c>
      <c r="J20" s="10">
        <v>0</v>
      </c>
      <c r="K20" s="14">
        <f>J20/L20</f>
        <v>0</v>
      </c>
      <c r="L20" s="15">
        <f>SUM(E20,G20,J20)</f>
        <v>59</v>
      </c>
      <c r="M20" s="132"/>
    </row>
    <row r="21" spans="1:13" ht="24.95" customHeight="1">
      <c r="A21" s="5"/>
      <c r="B21" s="131" t="s">
        <v>15</v>
      </c>
      <c r="C21" s="131"/>
      <c r="D21" s="131"/>
      <c r="E21" s="10">
        <v>13</v>
      </c>
      <c r="F21" s="14">
        <f>E21/L21</f>
        <v>0.22033898305084745</v>
      </c>
      <c r="G21" s="12">
        <v>46</v>
      </c>
      <c r="H21" s="14">
        <f>G21/L21</f>
        <v>0.77966101694915257</v>
      </c>
      <c r="I21" s="13">
        <f>SUM(F21,H21)</f>
        <v>1</v>
      </c>
      <c r="J21" s="10">
        <v>0</v>
      </c>
      <c r="K21" s="14">
        <f>J21/L21</f>
        <v>0</v>
      </c>
      <c r="L21" s="15">
        <f>SUM(E21,G21,J21)</f>
        <v>59</v>
      </c>
      <c r="M21" s="132"/>
    </row>
    <row r="22" spans="1:13" ht="24.95" customHeight="1">
      <c r="A22" s="5"/>
      <c r="B22" s="117" t="s">
        <v>12</v>
      </c>
      <c r="C22" s="117"/>
      <c r="D22" s="117"/>
      <c r="E22" s="8">
        <f>SUM(E19:E21)</f>
        <v>40</v>
      </c>
      <c r="F22" s="16">
        <f>E22/L22</f>
        <v>0.2247191011235955</v>
      </c>
      <c r="G22" s="8">
        <f>SUM(G19:G21)</f>
        <v>138</v>
      </c>
      <c r="H22" s="16">
        <f>G22/L22</f>
        <v>0.7752808988764045</v>
      </c>
      <c r="I22" s="13">
        <f>SUM(F22,H22)</f>
        <v>1</v>
      </c>
      <c r="J22" s="8">
        <f>SUM(J19:J21)</f>
        <v>0</v>
      </c>
      <c r="K22" s="16">
        <f>J22/L22</f>
        <v>0</v>
      </c>
      <c r="L22" s="15">
        <f>SUM(E22,G22,J22)</f>
        <v>178</v>
      </c>
      <c r="M22" s="6"/>
    </row>
    <row r="23" spans="1:13" ht="24.95" customHeight="1">
      <c r="A23" s="5"/>
      <c r="B23" s="118" t="s">
        <v>13</v>
      </c>
      <c r="C23" s="118"/>
      <c r="D23" s="118"/>
      <c r="E23" s="119">
        <f>I22</f>
        <v>1</v>
      </c>
      <c r="F23" s="119"/>
      <c r="G23" s="119"/>
      <c r="H23" s="119"/>
      <c r="I23" s="119"/>
      <c r="J23" s="120">
        <f>K22</f>
        <v>0</v>
      </c>
      <c r="K23" s="120"/>
      <c r="L23" s="17">
        <f>SUM(E23:K23)</f>
        <v>1</v>
      </c>
      <c r="M23" s="6"/>
    </row>
    <row r="24" spans="1:13" ht="12" customHeight="1">
      <c r="A24" s="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"/>
    </row>
    <row r="25" spans="1:13" ht="24.95" customHeight="1">
      <c r="A25" s="5"/>
      <c r="B25" s="121" t="s">
        <v>19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6"/>
    </row>
    <row r="26" spans="1:13" ht="28.5" customHeight="1">
      <c r="A26" s="5"/>
      <c r="B26" s="130" t="s">
        <v>2</v>
      </c>
      <c r="C26" s="130"/>
      <c r="D26" s="130"/>
      <c r="E26" s="7" t="s">
        <v>3</v>
      </c>
      <c r="F26" s="7" t="s">
        <v>4</v>
      </c>
      <c r="G26" s="7" t="s">
        <v>5</v>
      </c>
      <c r="H26" s="7" t="s">
        <v>6</v>
      </c>
      <c r="I26" s="7" t="s">
        <v>7</v>
      </c>
      <c r="J26" s="7" t="s">
        <v>8</v>
      </c>
      <c r="K26" s="8" t="s">
        <v>9</v>
      </c>
      <c r="L26" s="9" t="s">
        <v>10</v>
      </c>
      <c r="M26" s="6"/>
    </row>
    <row r="27" spans="1:13" ht="24.95" customHeight="1">
      <c r="A27" s="5"/>
      <c r="B27" s="131" t="s">
        <v>17</v>
      </c>
      <c r="C27" s="131"/>
      <c r="D27" s="131"/>
      <c r="E27" s="10">
        <v>14</v>
      </c>
      <c r="F27" s="11">
        <f>E27/L27</f>
        <v>0.23333333333333334</v>
      </c>
      <c r="G27" s="12">
        <v>46</v>
      </c>
      <c r="H27" s="11">
        <f>G27/L27</f>
        <v>0.76666666666666672</v>
      </c>
      <c r="I27" s="13">
        <f>SUM(F27,H27)</f>
        <v>1</v>
      </c>
      <c r="J27" s="10">
        <v>0</v>
      </c>
      <c r="K27" s="14">
        <f>J27/L27</f>
        <v>0</v>
      </c>
      <c r="L27" s="15">
        <f>SUM(E27,G27,J27)</f>
        <v>60</v>
      </c>
      <c r="M27" s="6"/>
    </row>
    <row r="28" spans="1:13" ht="24.95" customHeight="1">
      <c r="A28" s="5"/>
      <c r="B28" s="131" t="s">
        <v>20</v>
      </c>
      <c r="C28" s="131"/>
      <c r="D28" s="131"/>
      <c r="E28" s="10">
        <v>13</v>
      </c>
      <c r="F28" s="11">
        <f>E28/L28</f>
        <v>0.22033898305084745</v>
      </c>
      <c r="G28" s="12">
        <v>46</v>
      </c>
      <c r="H28" s="14">
        <f>G28/L28</f>
        <v>0.77966101694915257</v>
      </c>
      <c r="I28" s="13">
        <f>SUM(F28,H28)</f>
        <v>1</v>
      </c>
      <c r="J28" s="10">
        <v>0</v>
      </c>
      <c r="K28" s="14">
        <f>J28/L28</f>
        <v>0</v>
      </c>
      <c r="L28" s="15">
        <f>SUM(E28,G28,J28)</f>
        <v>59</v>
      </c>
      <c r="M28" s="6"/>
    </row>
    <row r="29" spans="1:13" ht="24.95" customHeight="1">
      <c r="A29" s="5"/>
      <c r="B29" s="131" t="s">
        <v>15</v>
      </c>
      <c r="C29" s="131"/>
      <c r="D29" s="131"/>
      <c r="E29" s="10">
        <v>12</v>
      </c>
      <c r="F29" s="14">
        <f>E29/L29</f>
        <v>0.20689655172413793</v>
      </c>
      <c r="G29" s="12">
        <v>46</v>
      </c>
      <c r="H29" s="14">
        <f>G29/L29</f>
        <v>0.7931034482758621</v>
      </c>
      <c r="I29" s="13">
        <f>SUM(F29,H29)</f>
        <v>1</v>
      </c>
      <c r="J29" s="10">
        <v>0</v>
      </c>
      <c r="K29" s="14">
        <f>J29/L29</f>
        <v>0</v>
      </c>
      <c r="L29" s="15">
        <f>SUM(E29,G29,J29)</f>
        <v>58</v>
      </c>
      <c r="M29" s="6"/>
    </row>
    <row r="30" spans="1:13" ht="24.95" customHeight="1">
      <c r="A30" s="5"/>
      <c r="B30" s="117" t="s">
        <v>12</v>
      </c>
      <c r="C30" s="117"/>
      <c r="D30" s="117"/>
      <c r="E30" s="8">
        <f>SUM(E27:E29)</f>
        <v>39</v>
      </c>
      <c r="F30" s="16">
        <f>E30/L30</f>
        <v>0.22033898305084745</v>
      </c>
      <c r="G30" s="8">
        <f>SUM(G27:G29)</f>
        <v>138</v>
      </c>
      <c r="H30" s="16">
        <f>G30/L30</f>
        <v>0.77966101694915257</v>
      </c>
      <c r="I30" s="13">
        <f>SUM(F30,H30)</f>
        <v>1</v>
      </c>
      <c r="J30" s="8">
        <f>SUM(J27:J29)</f>
        <v>0</v>
      </c>
      <c r="K30" s="16">
        <f>J30/L30</f>
        <v>0</v>
      </c>
      <c r="L30" s="15">
        <f>SUM(E30,G30,J30)</f>
        <v>177</v>
      </c>
      <c r="M30" s="6"/>
    </row>
    <row r="31" spans="1:13" ht="24.95" customHeight="1">
      <c r="A31" s="5"/>
      <c r="B31" s="118" t="s">
        <v>13</v>
      </c>
      <c r="C31" s="118"/>
      <c r="D31" s="118"/>
      <c r="E31" s="119">
        <f>I30</f>
        <v>1</v>
      </c>
      <c r="F31" s="119"/>
      <c r="G31" s="119"/>
      <c r="H31" s="119"/>
      <c r="I31" s="119"/>
      <c r="J31" s="120">
        <f>K30</f>
        <v>0</v>
      </c>
      <c r="K31" s="120"/>
      <c r="L31" s="17">
        <f>SUM(E31:K31)</f>
        <v>1</v>
      </c>
      <c r="M31" s="6"/>
    </row>
    <row r="32" spans="1:13" ht="12" customHeight="1">
      <c r="A32" s="5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</row>
    <row r="33" spans="1:13" ht="24.95" customHeight="1">
      <c r="A33" s="5"/>
      <c r="B33" s="121" t="s">
        <v>21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6"/>
    </row>
    <row r="34" spans="1:13" ht="28.5" customHeight="1">
      <c r="A34" s="5"/>
      <c r="B34" s="130" t="s">
        <v>2</v>
      </c>
      <c r="C34" s="130"/>
      <c r="D34" s="130"/>
      <c r="E34" s="7" t="s">
        <v>3</v>
      </c>
      <c r="F34" s="7" t="s">
        <v>4</v>
      </c>
      <c r="G34" s="7" t="s">
        <v>5</v>
      </c>
      <c r="H34" s="7" t="s">
        <v>6</v>
      </c>
      <c r="I34" s="7" t="s">
        <v>7</v>
      </c>
      <c r="J34" s="7" t="s">
        <v>8</v>
      </c>
      <c r="K34" s="8" t="s">
        <v>9</v>
      </c>
      <c r="L34" s="9" t="s">
        <v>10</v>
      </c>
      <c r="M34" s="6"/>
    </row>
    <row r="35" spans="1:13" ht="24.95" customHeight="1">
      <c r="A35" s="5"/>
      <c r="B35" s="131" t="s">
        <v>17</v>
      </c>
      <c r="C35" s="131"/>
      <c r="D35" s="131"/>
      <c r="E35" s="10">
        <v>0</v>
      </c>
      <c r="F35" s="11" t="e">
        <f>E35/L35</f>
        <v>#DIV/0!</v>
      </c>
      <c r="G35" s="12"/>
      <c r="H35" s="11" t="e">
        <f>G35/L35</f>
        <v>#DIV/0!</v>
      </c>
      <c r="I35" s="13" t="e">
        <f>SUM(F35,H35)</f>
        <v>#DIV/0!</v>
      </c>
      <c r="J35" s="10"/>
      <c r="K35" s="14" t="e">
        <f>J35/L35</f>
        <v>#DIV/0!</v>
      </c>
      <c r="L35" s="15">
        <f>SUM(E35,G35,J35)</f>
        <v>0</v>
      </c>
      <c r="M35" s="6"/>
    </row>
    <row r="36" spans="1:13" ht="24.95" customHeight="1">
      <c r="A36" s="5"/>
      <c r="B36" s="131" t="s">
        <v>20</v>
      </c>
      <c r="C36" s="131"/>
      <c r="D36" s="131"/>
      <c r="E36" s="10">
        <v>0</v>
      </c>
      <c r="F36" s="11" t="e">
        <f>E36/L36</f>
        <v>#DIV/0!</v>
      </c>
      <c r="G36" s="12"/>
      <c r="H36" s="14" t="e">
        <f>G36/L36</f>
        <v>#DIV/0!</v>
      </c>
      <c r="I36" s="13" t="e">
        <f>SUM(F36,H36)</f>
        <v>#DIV/0!</v>
      </c>
      <c r="J36" s="10"/>
      <c r="K36" s="14" t="e">
        <f>J36/L36</f>
        <v>#DIV/0!</v>
      </c>
      <c r="L36" s="15">
        <f>SUM(E36,G36,J36)</f>
        <v>0</v>
      </c>
      <c r="M36" s="6"/>
    </row>
    <row r="37" spans="1:13" ht="24.95" customHeight="1">
      <c r="A37" s="5"/>
      <c r="B37" s="117" t="s">
        <v>12</v>
      </c>
      <c r="C37" s="117"/>
      <c r="D37" s="117"/>
      <c r="E37" s="8">
        <f>SUM(E35:E36)</f>
        <v>0</v>
      </c>
      <c r="F37" s="11" t="e">
        <f>E37/L37</f>
        <v>#DIV/0!</v>
      </c>
      <c r="G37" s="8">
        <f>SUM(G35:G36)</f>
        <v>0</v>
      </c>
      <c r="H37" s="16" t="e">
        <f>G37/L37</f>
        <v>#DIV/0!</v>
      </c>
      <c r="I37" s="13" t="e">
        <f>SUM(F37,H37)</f>
        <v>#DIV/0!</v>
      </c>
      <c r="J37" s="8">
        <f>SUM(J35:J36)</f>
        <v>0</v>
      </c>
      <c r="K37" s="16" t="e">
        <f>J37/L37</f>
        <v>#DIV/0!</v>
      </c>
      <c r="L37" s="15">
        <f>SUM(E37,G37,J37)</f>
        <v>0</v>
      </c>
      <c r="M37" s="6"/>
    </row>
    <row r="38" spans="1:13" ht="24.95" customHeight="1">
      <c r="A38" s="5"/>
      <c r="B38" s="118" t="s">
        <v>13</v>
      </c>
      <c r="C38" s="118"/>
      <c r="D38" s="118"/>
      <c r="E38" s="119" t="e">
        <f>I37</f>
        <v>#DIV/0!</v>
      </c>
      <c r="F38" s="119"/>
      <c r="G38" s="119"/>
      <c r="H38" s="119"/>
      <c r="I38" s="119"/>
      <c r="J38" s="120" t="e">
        <f>K37</f>
        <v>#DIV/0!</v>
      </c>
      <c r="K38" s="120"/>
      <c r="L38" s="17" t="e">
        <f>SUM(E38:K38)</f>
        <v>#DIV/0!</v>
      </c>
      <c r="M38" s="6"/>
    </row>
    <row r="39" spans="1:13" ht="11.25" customHeight="1">
      <c r="A39" s="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6"/>
    </row>
    <row r="40" spans="1:13" ht="24.95" customHeight="1">
      <c r="A40" s="5"/>
      <c r="B40" s="121" t="s">
        <v>22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6"/>
    </row>
    <row r="41" spans="1:13" ht="27" customHeight="1">
      <c r="A41" s="5"/>
      <c r="B41" s="130" t="s">
        <v>2</v>
      </c>
      <c r="C41" s="130"/>
      <c r="D41" s="130"/>
      <c r="E41" s="7" t="s">
        <v>3</v>
      </c>
      <c r="F41" s="7" t="s">
        <v>4</v>
      </c>
      <c r="G41" s="7" t="s">
        <v>5</v>
      </c>
      <c r="H41" s="7" t="s">
        <v>6</v>
      </c>
      <c r="I41" s="7" t="s">
        <v>7</v>
      </c>
      <c r="J41" s="7" t="s">
        <v>8</v>
      </c>
      <c r="K41" s="8" t="s">
        <v>9</v>
      </c>
      <c r="L41" s="9" t="s">
        <v>10</v>
      </c>
      <c r="M41" s="6"/>
    </row>
    <row r="42" spans="1:13" ht="24.95" customHeight="1">
      <c r="A42" s="5"/>
      <c r="B42" s="131" t="s">
        <v>17</v>
      </c>
      <c r="C42" s="131"/>
      <c r="D42" s="131"/>
      <c r="E42" s="10">
        <v>0</v>
      </c>
      <c r="F42" s="11" t="e">
        <f>E42/L42</f>
        <v>#DIV/0!</v>
      </c>
      <c r="G42" s="12">
        <v>0</v>
      </c>
      <c r="H42" s="11" t="e">
        <f>G42/L42</f>
        <v>#DIV/0!</v>
      </c>
      <c r="I42" s="13" t="e">
        <f>SUM(F42,H42)</f>
        <v>#DIV/0!</v>
      </c>
      <c r="J42" s="10"/>
      <c r="K42" s="14" t="e">
        <f>J42/L42</f>
        <v>#DIV/0!</v>
      </c>
      <c r="L42" s="15">
        <f>SUM(E42,G42,J42)</f>
        <v>0</v>
      </c>
      <c r="M42" s="6"/>
    </row>
    <row r="43" spans="1:13" ht="24.95" customHeight="1">
      <c r="A43" s="5"/>
      <c r="B43" s="131" t="s">
        <v>20</v>
      </c>
      <c r="C43" s="131"/>
      <c r="D43" s="131"/>
      <c r="E43" s="10">
        <v>0</v>
      </c>
      <c r="F43" s="11" t="e">
        <f>E43/L43</f>
        <v>#DIV/0!</v>
      </c>
      <c r="G43" s="12">
        <v>0</v>
      </c>
      <c r="H43" s="14" t="e">
        <f>G43/L43</f>
        <v>#DIV/0!</v>
      </c>
      <c r="I43" s="13" t="e">
        <f>SUM(F43,H43)</f>
        <v>#DIV/0!</v>
      </c>
      <c r="J43" s="10"/>
      <c r="K43" s="14" t="e">
        <f>J43/L43</f>
        <v>#DIV/0!</v>
      </c>
      <c r="L43" s="15">
        <f>SUM(E43,G43,J43)</f>
        <v>0</v>
      </c>
      <c r="M43" s="6"/>
    </row>
    <row r="44" spans="1:13" ht="24.95" customHeight="1">
      <c r="A44" s="5"/>
      <c r="B44" s="117" t="s">
        <v>12</v>
      </c>
      <c r="C44" s="117"/>
      <c r="D44" s="117"/>
      <c r="E44" s="8">
        <f>SUM(E42:E43)</f>
        <v>0</v>
      </c>
      <c r="F44" s="11" t="e">
        <f>E44/L44</f>
        <v>#DIV/0!</v>
      </c>
      <c r="G44" s="8">
        <f>SUM(G42:G43)</f>
        <v>0</v>
      </c>
      <c r="H44" s="16" t="e">
        <f>G44/L44</f>
        <v>#DIV/0!</v>
      </c>
      <c r="I44" s="13" t="e">
        <f>SUM(F44,H44)</f>
        <v>#DIV/0!</v>
      </c>
      <c r="J44" s="8">
        <f>SUM(J42:J43)</f>
        <v>0</v>
      </c>
      <c r="K44" s="16" t="e">
        <f>J44/L44</f>
        <v>#DIV/0!</v>
      </c>
      <c r="L44" s="15">
        <f>SUM(E44,G44,J44)</f>
        <v>0</v>
      </c>
      <c r="M44" s="6"/>
    </row>
    <row r="45" spans="1:13" ht="24.95" customHeight="1">
      <c r="A45" s="5"/>
      <c r="B45" s="118" t="s">
        <v>13</v>
      </c>
      <c r="C45" s="118"/>
      <c r="D45" s="118"/>
      <c r="E45" s="119" t="e">
        <f>I44</f>
        <v>#DIV/0!</v>
      </c>
      <c r="F45" s="119"/>
      <c r="G45" s="119"/>
      <c r="H45" s="119"/>
      <c r="I45" s="119"/>
      <c r="J45" s="120" t="e">
        <f>K44</f>
        <v>#DIV/0!</v>
      </c>
      <c r="K45" s="120"/>
      <c r="L45" s="17" t="e">
        <f>SUM(E45:K45)</f>
        <v>#DIV/0!</v>
      </c>
      <c r="M45" s="6"/>
    </row>
    <row r="46" spans="1:13" ht="10.5" customHeight="1">
      <c r="A46" s="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6"/>
    </row>
    <row r="47" spans="1:13" ht="24.95" customHeight="1">
      <c r="A47" s="5"/>
      <c r="B47" s="121" t="s">
        <v>23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6"/>
    </row>
    <row r="48" spans="1:13" ht="27.75" customHeight="1">
      <c r="A48" s="5"/>
      <c r="B48" s="130" t="s">
        <v>2</v>
      </c>
      <c r="C48" s="130"/>
      <c r="D48" s="130"/>
      <c r="E48" s="7" t="s">
        <v>3</v>
      </c>
      <c r="F48" s="7" t="s">
        <v>4</v>
      </c>
      <c r="G48" s="7" t="s">
        <v>5</v>
      </c>
      <c r="H48" s="7" t="s">
        <v>6</v>
      </c>
      <c r="I48" s="7" t="s">
        <v>7</v>
      </c>
      <c r="J48" s="7" t="s">
        <v>8</v>
      </c>
      <c r="K48" s="8" t="s">
        <v>9</v>
      </c>
      <c r="L48" s="9" t="s">
        <v>10</v>
      </c>
      <c r="M48" s="6"/>
    </row>
    <row r="49" spans="1:13" ht="24.95" customHeight="1">
      <c r="A49" s="5"/>
      <c r="B49" s="131" t="s">
        <v>17</v>
      </c>
      <c r="C49" s="131"/>
      <c r="D49" s="131"/>
      <c r="E49" s="10"/>
      <c r="F49" s="11" t="e">
        <f>E49/L49</f>
        <v>#DIV/0!</v>
      </c>
      <c r="G49" s="12"/>
      <c r="H49" s="11" t="e">
        <f>G49/L49</f>
        <v>#DIV/0!</v>
      </c>
      <c r="I49" s="13" t="e">
        <f>SUM(F49,H49)</f>
        <v>#DIV/0!</v>
      </c>
      <c r="J49" s="10"/>
      <c r="K49" s="14" t="e">
        <f>J49/L49</f>
        <v>#DIV/0!</v>
      </c>
      <c r="L49" s="15">
        <f>SUM(E49,G49,J49)</f>
        <v>0</v>
      </c>
      <c r="M49" s="6"/>
    </row>
    <row r="50" spans="1:13" ht="24.95" customHeight="1">
      <c r="A50" s="5"/>
      <c r="B50" s="131" t="s">
        <v>20</v>
      </c>
      <c r="C50" s="131"/>
      <c r="D50" s="131"/>
      <c r="E50" s="10"/>
      <c r="F50" s="11" t="e">
        <f>E50/L50</f>
        <v>#DIV/0!</v>
      </c>
      <c r="G50" s="12"/>
      <c r="H50" s="14" t="e">
        <f>G50/L50</f>
        <v>#DIV/0!</v>
      </c>
      <c r="I50" s="13" t="e">
        <f>SUM(F50,H50)</f>
        <v>#DIV/0!</v>
      </c>
      <c r="J50" s="10"/>
      <c r="K50" s="14" t="e">
        <f>J50/L50</f>
        <v>#DIV/0!</v>
      </c>
      <c r="L50" s="15">
        <f>SUM(E50,G50,J50)</f>
        <v>0</v>
      </c>
      <c r="M50" s="6"/>
    </row>
    <row r="51" spans="1:13" ht="24.95" customHeight="1">
      <c r="A51" s="5"/>
      <c r="B51" s="117" t="s">
        <v>12</v>
      </c>
      <c r="C51" s="117"/>
      <c r="D51" s="117"/>
      <c r="E51" s="8">
        <f>SUM(E49:E50)</f>
        <v>0</v>
      </c>
      <c r="F51" s="11" t="e">
        <f>E51/L51</f>
        <v>#DIV/0!</v>
      </c>
      <c r="G51" s="8">
        <f>SUM(G49:G50)</f>
        <v>0</v>
      </c>
      <c r="H51" s="16" t="e">
        <f>G51/L51</f>
        <v>#DIV/0!</v>
      </c>
      <c r="I51" s="13" t="e">
        <f>SUM(F51,H51)</f>
        <v>#DIV/0!</v>
      </c>
      <c r="J51" s="8">
        <f>SUM(J49:J50)</f>
        <v>0</v>
      </c>
      <c r="K51" s="16" t="e">
        <f>J51/L51</f>
        <v>#DIV/0!</v>
      </c>
      <c r="L51" s="15">
        <f>SUM(E51,G51,J51)</f>
        <v>0</v>
      </c>
      <c r="M51" s="6"/>
    </row>
    <row r="52" spans="1:13" ht="24.95" customHeight="1">
      <c r="A52" s="5"/>
      <c r="B52" s="118" t="s">
        <v>13</v>
      </c>
      <c r="C52" s="118"/>
      <c r="D52" s="118"/>
      <c r="E52" s="119" t="e">
        <f>I51</f>
        <v>#DIV/0!</v>
      </c>
      <c r="F52" s="119"/>
      <c r="G52" s="119"/>
      <c r="H52" s="119"/>
      <c r="I52" s="119"/>
      <c r="J52" s="120" t="e">
        <f>K51</f>
        <v>#DIV/0!</v>
      </c>
      <c r="K52" s="120"/>
      <c r="L52" s="17" t="e">
        <f>SUM(E52:K52)</f>
        <v>#DIV/0!</v>
      </c>
      <c r="M52" s="6"/>
    </row>
    <row r="53" spans="1:13" ht="9.75" customHeight="1">
      <c r="A53" s="5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6"/>
    </row>
    <row r="54" spans="1:13" ht="24.95" customHeight="1">
      <c r="A54" s="5"/>
      <c r="B54" s="121" t="s">
        <v>24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6"/>
    </row>
    <row r="55" spans="1:13" ht="27" customHeight="1">
      <c r="A55" s="5"/>
      <c r="B55" s="130" t="s">
        <v>2</v>
      </c>
      <c r="C55" s="130"/>
      <c r="D55" s="130"/>
      <c r="E55" s="7" t="s">
        <v>3</v>
      </c>
      <c r="F55" s="7" t="s">
        <v>4</v>
      </c>
      <c r="G55" s="7" t="s">
        <v>5</v>
      </c>
      <c r="H55" s="7" t="s">
        <v>6</v>
      </c>
      <c r="I55" s="7" t="s">
        <v>7</v>
      </c>
      <c r="J55" s="7" t="s">
        <v>8</v>
      </c>
      <c r="K55" s="8" t="s">
        <v>9</v>
      </c>
      <c r="L55" s="9" t="s">
        <v>10</v>
      </c>
      <c r="M55" s="6"/>
    </row>
    <row r="56" spans="1:13" ht="32.25" customHeight="1">
      <c r="A56" s="5"/>
      <c r="B56" s="131" t="s">
        <v>11</v>
      </c>
      <c r="C56" s="131"/>
      <c r="D56" s="131"/>
      <c r="E56" s="10">
        <v>0</v>
      </c>
      <c r="F56" s="11" t="e">
        <f>E56/L56</f>
        <v>#DIV/0!</v>
      </c>
      <c r="G56" s="12">
        <v>0</v>
      </c>
      <c r="H56" s="11" t="e">
        <f>G56/L56</f>
        <v>#DIV/0!</v>
      </c>
      <c r="I56" s="13" t="e">
        <f>SUM(F56,H56)</f>
        <v>#DIV/0!</v>
      </c>
      <c r="J56" s="10"/>
      <c r="K56" s="14" t="e">
        <f>J56/L56</f>
        <v>#DIV/0!</v>
      </c>
      <c r="L56" s="15">
        <f>SUM(E56,G56,J56)</f>
        <v>0</v>
      </c>
      <c r="M56" s="6"/>
    </row>
    <row r="57" spans="1:13" ht="24.95" customHeight="1">
      <c r="A57" s="5"/>
      <c r="B57" s="131" t="s">
        <v>15</v>
      </c>
      <c r="C57" s="131"/>
      <c r="D57" s="131"/>
      <c r="E57" s="10">
        <v>0</v>
      </c>
      <c r="F57" s="11" t="e">
        <f>E57/L57</f>
        <v>#DIV/0!</v>
      </c>
      <c r="G57" s="12">
        <v>0</v>
      </c>
      <c r="H57" s="14" t="e">
        <f>G57/L57</f>
        <v>#DIV/0!</v>
      </c>
      <c r="I57" s="13" t="e">
        <f>SUM(F57,H57)</f>
        <v>#DIV/0!</v>
      </c>
      <c r="J57" s="10"/>
      <c r="K57" s="14" t="e">
        <f>J57/L57</f>
        <v>#DIV/0!</v>
      </c>
      <c r="L57" s="15">
        <f>SUM(E57,G57,J57)</f>
        <v>0</v>
      </c>
      <c r="M57" s="6"/>
    </row>
    <row r="58" spans="1:13" ht="24.95" customHeight="1">
      <c r="A58" s="5"/>
      <c r="B58" s="117" t="s">
        <v>12</v>
      </c>
      <c r="C58" s="117"/>
      <c r="D58" s="117"/>
      <c r="E58" s="8">
        <f>SUM(E56:E57)</f>
        <v>0</v>
      </c>
      <c r="F58" s="11" t="e">
        <f>E58/L58</f>
        <v>#DIV/0!</v>
      </c>
      <c r="G58" s="8">
        <f>SUM(G56:G57)</f>
        <v>0</v>
      </c>
      <c r="H58" s="16" t="e">
        <f>G58/L58</f>
        <v>#DIV/0!</v>
      </c>
      <c r="I58" s="13" t="e">
        <f>SUM(F58,H58)</f>
        <v>#DIV/0!</v>
      </c>
      <c r="J58" s="8">
        <f>SUM(J56:J57)</f>
        <v>0</v>
      </c>
      <c r="K58" s="16" t="e">
        <f>J58/L58</f>
        <v>#DIV/0!</v>
      </c>
      <c r="L58" s="15">
        <f>SUM(E58,G58,J58)</f>
        <v>0</v>
      </c>
      <c r="M58" s="6"/>
    </row>
    <row r="59" spans="1:13" ht="24.95" customHeight="1">
      <c r="A59" s="5"/>
      <c r="B59" s="118" t="s">
        <v>13</v>
      </c>
      <c r="C59" s="118"/>
      <c r="D59" s="118"/>
      <c r="E59" s="119" t="e">
        <f>I58</f>
        <v>#DIV/0!</v>
      </c>
      <c r="F59" s="119"/>
      <c r="G59" s="119"/>
      <c r="H59" s="119"/>
      <c r="I59" s="119"/>
      <c r="J59" s="120" t="e">
        <f>K58</f>
        <v>#DIV/0!</v>
      </c>
      <c r="K59" s="120"/>
      <c r="L59" s="17" t="e">
        <f>SUM(E59:K59)</f>
        <v>#DIV/0!</v>
      </c>
      <c r="M59" s="6"/>
    </row>
    <row r="60" spans="1:13" ht="9.75" customHeight="1">
      <c r="A60" s="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6"/>
    </row>
    <row r="61" spans="1:13" ht="24.95" customHeight="1">
      <c r="A61" s="5"/>
      <c r="B61" s="121" t="s">
        <v>25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6"/>
    </row>
    <row r="62" spans="1:13" ht="24.95" customHeight="1">
      <c r="A62" s="5"/>
      <c r="B62" s="130" t="s">
        <v>2</v>
      </c>
      <c r="C62" s="130"/>
      <c r="D62" s="130"/>
      <c r="E62" s="7" t="s">
        <v>3</v>
      </c>
      <c r="F62" s="7" t="s">
        <v>4</v>
      </c>
      <c r="G62" s="7" t="s">
        <v>5</v>
      </c>
      <c r="H62" s="7" t="s">
        <v>6</v>
      </c>
      <c r="I62" s="7" t="s">
        <v>7</v>
      </c>
      <c r="J62" s="7" t="s">
        <v>8</v>
      </c>
      <c r="K62" s="8" t="s">
        <v>9</v>
      </c>
      <c r="L62" s="9" t="s">
        <v>10</v>
      </c>
      <c r="M62" s="6"/>
    </row>
    <row r="63" spans="1:13" ht="24.95" customHeight="1">
      <c r="A63" s="5"/>
      <c r="B63" s="131" t="s">
        <v>17</v>
      </c>
      <c r="C63" s="131"/>
      <c r="D63" s="131"/>
      <c r="E63" s="10">
        <v>0</v>
      </c>
      <c r="F63" s="11">
        <f>E63/L63</f>
        <v>0</v>
      </c>
      <c r="G63" s="12">
        <v>1</v>
      </c>
      <c r="H63" s="11">
        <f>G63/L63</f>
        <v>1</v>
      </c>
      <c r="I63" s="13">
        <f>SUM(F63,H63)</f>
        <v>1</v>
      </c>
      <c r="J63" s="10"/>
      <c r="K63" s="14">
        <f>J63/L63</f>
        <v>0</v>
      </c>
      <c r="L63" s="15">
        <f>SUM(E63,G63,J63)</f>
        <v>1</v>
      </c>
      <c r="M63" s="6"/>
    </row>
    <row r="64" spans="1:13" ht="24.95" customHeight="1">
      <c r="A64" s="5"/>
      <c r="B64" s="131" t="s">
        <v>15</v>
      </c>
      <c r="C64" s="131"/>
      <c r="D64" s="131"/>
      <c r="E64" s="10">
        <v>0</v>
      </c>
      <c r="F64" s="11">
        <f>E64/L64</f>
        <v>0</v>
      </c>
      <c r="G64" s="12">
        <v>1</v>
      </c>
      <c r="H64" s="14">
        <f>G64/L64</f>
        <v>1</v>
      </c>
      <c r="I64" s="13">
        <f>SUM(F64,H64)</f>
        <v>1</v>
      </c>
      <c r="J64" s="10"/>
      <c r="K64" s="14">
        <f>J64/L64</f>
        <v>0</v>
      </c>
      <c r="L64" s="15">
        <f>SUM(E64,G64,J64)</f>
        <v>1</v>
      </c>
      <c r="M64" s="6"/>
    </row>
    <row r="65" spans="1:13" ht="24.95" customHeight="1">
      <c r="A65" s="5"/>
      <c r="B65" s="131" t="s">
        <v>26</v>
      </c>
      <c r="C65" s="131"/>
      <c r="D65" s="131"/>
      <c r="E65" s="10">
        <v>0</v>
      </c>
      <c r="F65" s="11">
        <f>E65/L65</f>
        <v>0</v>
      </c>
      <c r="G65" s="12">
        <v>1</v>
      </c>
      <c r="H65" s="14">
        <f>G65/L65</f>
        <v>1</v>
      </c>
      <c r="I65" s="13">
        <f>SUM(F65,H65)</f>
        <v>1</v>
      </c>
      <c r="J65" s="10">
        <v>0</v>
      </c>
      <c r="K65" s="14">
        <f>J65/L65</f>
        <v>0</v>
      </c>
      <c r="L65" s="15">
        <f>SUM(E65,G65,J65)</f>
        <v>1</v>
      </c>
      <c r="M65" s="6"/>
    </row>
    <row r="66" spans="1:13" ht="24.95" customHeight="1">
      <c r="A66" s="5"/>
      <c r="B66" s="117" t="s">
        <v>12</v>
      </c>
      <c r="C66" s="117"/>
      <c r="D66" s="117"/>
      <c r="E66" s="8">
        <f>SUM(E63:E65)</f>
        <v>0</v>
      </c>
      <c r="F66" s="11">
        <f>E66/L66</f>
        <v>0</v>
      </c>
      <c r="G66" s="8">
        <f>SUM(G63:G65)</f>
        <v>3</v>
      </c>
      <c r="H66" s="16">
        <f>G66/L66</f>
        <v>1</v>
      </c>
      <c r="I66" s="13">
        <f>SUM(F66,H66)</f>
        <v>1</v>
      </c>
      <c r="J66" s="8">
        <f>SUM(J63:J65)</f>
        <v>0</v>
      </c>
      <c r="K66" s="16">
        <f>J66/L66</f>
        <v>0</v>
      </c>
      <c r="L66" s="15">
        <f>SUM(E66,G66,J66)</f>
        <v>3</v>
      </c>
      <c r="M66" s="6"/>
    </row>
    <row r="67" spans="1:13" ht="24.95" customHeight="1">
      <c r="A67" s="5"/>
      <c r="B67" s="118" t="s">
        <v>13</v>
      </c>
      <c r="C67" s="118"/>
      <c r="D67" s="118"/>
      <c r="E67" s="119">
        <f>I66</f>
        <v>1</v>
      </c>
      <c r="F67" s="119"/>
      <c r="G67" s="119"/>
      <c r="H67" s="119"/>
      <c r="I67" s="119"/>
      <c r="J67" s="120">
        <f>K66</f>
        <v>0</v>
      </c>
      <c r="K67" s="120"/>
      <c r="L67" s="17">
        <f>SUM(E67:K67)</f>
        <v>1</v>
      </c>
      <c r="M67" s="6"/>
    </row>
    <row r="68" spans="1:13" ht="12.75" customHeight="1">
      <c r="A68" s="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6"/>
    </row>
    <row r="69" spans="1:13" ht="24.95" customHeight="1">
      <c r="A69" s="5"/>
      <c r="B69" s="121" t="s">
        <v>27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6"/>
    </row>
    <row r="70" spans="1:13" ht="27.75" customHeight="1">
      <c r="A70" s="5"/>
      <c r="B70" s="130" t="s">
        <v>2</v>
      </c>
      <c r="C70" s="130"/>
      <c r="D70" s="130"/>
      <c r="E70" s="7" t="s">
        <v>3</v>
      </c>
      <c r="F70" s="7" t="s">
        <v>4</v>
      </c>
      <c r="G70" s="7" t="s">
        <v>5</v>
      </c>
      <c r="H70" s="7" t="s">
        <v>6</v>
      </c>
      <c r="I70" s="7" t="s">
        <v>7</v>
      </c>
      <c r="J70" s="7" t="s">
        <v>8</v>
      </c>
      <c r="K70" s="8" t="s">
        <v>9</v>
      </c>
      <c r="L70" s="9" t="s">
        <v>10</v>
      </c>
      <c r="M70" s="6"/>
    </row>
    <row r="71" spans="1:13" ht="24.95" customHeight="1">
      <c r="A71" s="5"/>
      <c r="B71" s="131" t="s">
        <v>28</v>
      </c>
      <c r="C71" s="131"/>
      <c r="D71" s="131"/>
      <c r="E71" s="10">
        <v>1</v>
      </c>
      <c r="F71" s="11">
        <f t="shared" ref="F71:F81" si="0">E71/L71</f>
        <v>1</v>
      </c>
      <c r="G71" s="12">
        <v>0</v>
      </c>
      <c r="H71" s="11">
        <f t="shared" ref="H71:H81" si="1">G71/L71</f>
        <v>0</v>
      </c>
      <c r="I71" s="13">
        <f t="shared" ref="I71:I81" si="2">SUM(F71,H71)</f>
        <v>1</v>
      </c>
      <c r="J71" s="10"/>
      <c r="K71" s="14">
        <f t="shared" ref="K71:K81" si="3">J71/L71</f>
        <v>0</v>
      </c>
      <c r="L71" s="15">
        <f t="shared" ref="L71:L81" si="4">SUM(E71,G71,J71)</f>
        <v>1</v>
      </c>
      <c r="M71" s="6"/>
    </row>
    <row r="72" spans="1:13" ht="24.95" customHeight="1">
      <c r="A72" s="5"/>
      <c r="B72" s="131" t="s">
        <v>29</v>
      </c>
      <c r="C72" s="131"/>
      <c r="D72" s="131"/>
      <c r="E72" s="10">
        <v>0</v>
      </c>
      <c r="F72" s="11" t="e">
        <f t="shared" si="0"/>
        <v>#DIV/0!</v>
      </c>
      <c r="G72" s="12">
        <v>0</v>
      </c>
      <c r="H72" s="11" t="e">
        <f t="shared" si="1"/>
        <v>#DIV/0!</v>
      </c>
      <c r="I72" s="13" t="e">
        <f t="shared" si="2"/>
        <v>#DIV/0!</v>
      </c>
      <c r="J72" s="10"/>
      <c r="K72" s="14" t="e">
        <f t="shared" si="3"/>
        <v>#DIV/0!</v>
      </c>
      <c r="L72" s="15">
        <f t="shared" si="4"/>
        <v>0</v>
      </c>
      <c r="M72" s="6"/>
    </row>
    <row r="73" spans="1:13" ht="24.95" customHeight="1">
      <c r="A73" s="5"/>
      <c r="B73" s="131" t="s">
        <v>30</v>
      </c>
      <c r="C73" s="131"/>
      <c r="D73" s="131"/>
      <c r="E73" s="10">
        <v>1</v>
      </c>
      <c r="F73" s="11">
        <f t="shared" si="0"/>
        <v>1</v>
      </c>
      <c r="G73" s="12">
        <v>0</v>
      </c>
      <c r="H73" s="11">
        <f t="shared" si="1"/>
        <v>0</v>
      </c>
      <c r="I73" s="13">
        <f t="shared" si="2"/>
        <v>1</v>
      </c>
      <c r="J73" s="10"/>
      <c r="K73" s="14">
        <f t="shared" si="3"/>
        <v>0</v>
      </c>
      <c r="L73" s="15">
        <f t="shared" si="4"/>
        <v>1</v>
      </c>
      <c r="M73" s="6"/>
    </row>
    <row r="74" spans="1:13" ht="24.95" customHeight="1">
      <c r="A74" s="5"/>
      <c r="B74" s="131" t="s">
        <v>31</v>
      </c>
      <c r="C74" s="131"/>
      <c r="D74" s="131"/>
      <c r="E74" s="10">
        <v>0</v>
      </c>
      <c r="F74" s="11" t="e">
        <f t="shared" si="0"/>
        <v>#DIV/0!</v>
      </c>
      <c r="G74" s="12">
        <v>0</v>
      </c>
      <c r="H74" s="11" t="e">
        <f t="shared" si="1"/>
        <v>#DIV/0!</v>
      </c>
      <c r="I74" s="13" t="e">
        <f t="shared" si="2"/>
        <v>#DIV/0!</v>
      </c>
      <c r="J74" s="10"/>
      <c r="K74" s="14" t="e">
        <f t="shared" si="3"/>
        <v>#DIV/0!</v>
      </c>
      <c r="L74" s="15">
        <f t="shared" si="4"/>
        <v>0</v>
      </c>
      <c r="M74" s="6"/>
    </row>
    <row r="75" spans="1:13" ht="24.95" customHeight="1">
      <c r="A75" s="5"/>
      <c r="B75" s="131" t="s">
        <v>32</v>
      </c>
      <c r="C75" s="131"/>
      <c r="D75" s="131"/>
      <c r="E75" s="10">
        <v>1</v>
      </c>
      <c r="F75" s="11">
        <f t="shared" si="0"/>
        <v>1</v>
      </c>
      <c r="G75" s="12">
        <v>0</v>
      </c>
      <c r="H75" s="11">
        <f t="shared" si="1"/>
        <v>0</v>
      </c>
      <c r="I75" s="13">
        <f t="shared" si="2"/>
        <v>1</v>
      </c>
      <c r="J75" s="10"/>
      <c r="K75" s="14">
        <f t="shared" si="3"/>
        <v>0</v>
      </c>
      <c r="L75" s="15">
        <f t="shared" si="4"/>
        <v>1</v>
      </c>
      <c r="M75" s="6"/>
    </row>
    <row r="76" spans="1:13" ht="24.95" customHeight="1">
      <c r="A76" s="5"/>
      <c r="B76" s="131" t="s">
        <v>33</v>
      </c>
      <c r="C76" s="131"/>
      <c r="D76" s="131"/>
      <c r="E76" s="10">
        <v>0</v>
      </c>
      <c r="F76" s="11" t="e">
        <f t="shared" si="0"/>
        <v>#DIV/0!</v>
      </c>
      <c r="G76" s="12">
        <v>0</v>
      </c>
      <c r="H76" s="11" t="e">
        <f t="shared" si="1"/>
        <v>#DIV/0!</v>
      </c>
      <c r="I76" s="13" t="e">
        <f t="shared" si="2"/>
        <v>#DIV/0!</v>
      </c>
      <c r="J76" s="10"/>
      <c r="K76" s="14" t="e">
        <f t="shared" si="3"/>
        <v>#DIV/0!</v>
      </c>
      <c r="L76" s="15">
        <f t="shared" si="4"/>
        <v>0</v>
      </c>
      <c r="M76" s="6"/>
    </row>
    <row r="77" spans="1:13" ht="24.95" customHeight="1">
      <c r="A77" s="5"/>
      <c r="B77" s="131" t="s">
        <v>54</v>
      </c>
      <c r="C77" s="131"/>
      <c r="D77" s="131"/>
      <c r="E77" s="10">
        <v>0</v>
      </c>
      <c r="F77" s="11" t="e">
        <f t="shared" si="0"/>
        <v>#DIV/0!</v>
      </c>
      <c r="G77" s="12">
        <v>0</v>
      </c>
      <c r="H77" s="11" t="e">
        <f t="shared" si="1"/>
        <v>#DIV/0!</v>
      </c>
      <c r="I77" s="13" t="e">
        <f t="shared" si="2"/>
        <v>#DIV/0!</v>
      </c>
      <c r="J77" s="10"/>
      <c r="K77" s="14" t="e">
        <f t="shared" si="3"/>
        <v>#DIV/0!</v>
      </c>
      <c r="L77" s="15">
        <f t="shared" si="4"/>
        <v>0</v>
      </c>
      <c r="M77" s="6"/>
    </row>
    <row r="78" spans="1:13" ht="24.95" customHeight="1">
      <c r="A78" s="5"/>
      <c r="B78" s="131" t="s">
        <v>35</v>
      </c>
      <c r="C78" s="131"/>
      <c r="D78" s="131"/>
      <c r="E78" s="10">
        <v>0</v>
      </c>
      <c r="F78" s="11" t="e">
        <f t="shared" si="0"/>
        <v>#DIV/0!</v>
      </c>
      <c r="G78" s="12">
        <v>0</v>
      </c>
      <c r="H78" s="11" t="e">
        <f t="shared" si="1"/>
        <v>#DIV/0!</v>
      </c>
      <c r="I78" s="13" t="e">
        <f t="shared" si="2"/>
        <v>#DIV/0!</v>
      </c>
      <c r="J78" s="10"/>
      <c r="K78" s="14" t="e">
        <f t="shared" si="3"/>
        <v>#DIV/0!</v>
      </c>
      <c r="L78" s="15">
        <f t="shared" si="4"/>
        <v>0</v>
      </c>
      <c r="M78" s="6"/>
    </row>
    <row r="79" spans="1:13" ht="24.95" customHeight="1">
      <c r="A79" s="5"/>
      <c r="B79" s="131" t="s">
        <v>36</v>
      </c>
      <c r="C79" s="131"/>
      <c r="D79" s="131"/>
      <c r="E79" s="10">
        <v>1</v>
      </c>
      <c r="F79" s="11">
        <f t="shared" si="0"/>
        <v>1</v>
      </c>
      <c r="G79" s="12">
        <v>0</v>
      </c>
      <c r="H79" s="11">
        <f t="shared" si="1"/>
        <v>0</v>
      </c>
      <c r="I79" s="13">
        <f t="shared" si="2"/>
        <v>1</v>
      </c>
      <c r="J79" s="10"/>
      <c r="K79" s="14">
        <f t="shared" si="3"/>
        <v>0</v>
      </c>
      <c r="L79" s="15">
        <f t="shared" si="4"/>
        <v>1</v>
      </c>
      <c r="M79" s="6"/>
    </row>
    <row r="80" spans="1:13" ht="24.95" customHeight="1">
      <c r="A80" s="5"/>
      <c r="B80" s="131" t="s">
        <v>37</v>
      </c>
      <c r="C80" s="131"/>
      <c r="D80" s="131"/>
      <c r="E80" s="10">
        <v>0</v>
      </c>
      <c r="F80" s="11" t="e">
        <f t="shared" si="0"/>
        <v>#DIV/0!</v>
      </c>
      <c r="G80" s="12">
        <v>0</v>
      </c>
      <c r="H80" s="14" t="e">
        <f t="shared" si="1"/>
        <v>#DIV/0!</v>
      </c>
      <c r="I80" s="13" t="e">
        <f t="shared" si="2"/>
        <v>#DIV/0!</v>
      </c>
      <c r="J80" s="10"/>
      <c r="K80" s="14" t="e">
        <f t="shared" si="3"/>
        <v>#DIV/0!</v>
      </c>
      <c r="L80" s="15">
        <f t="shared" si="4"/>
        <v>0</v>
      </c>
      <c r="M80" s="6"/>
    </row>
    <row r="81" spans="1:13" ht="24.95" customHeight="1">
      <c r="A81" s="5"/>
      <c r="B81" s="117" t="s">
        <v>12</v>
      </c>
      <c r="C81" s="117"/>
      <c r="D81" s="117"/>
      <c r="E81" s="8">
        <f>SUM(E71:E80)</f>
        <v>4</v>
      </c>
      <c r="F81" s="11">
        <f t="shared" si="0"/>
        <v>1</v>
      </c>
      <c r="G81" s="8">
        <f>SUM(G71:G80)</f>
        <v>0</v>
      </c>
      <c r="H81" s="16">
        <f t="shared" si="1"/>
        <v>0</v>
      </c>
      <c r="I81" s="13">
        <f t="shared" si="2"/>
        <v>1</v>
      </c>
      <c r="J81" s="8">
        <f>SUM(J71:J80)</f>
        <v>0</v>
      </c>
      <c r="K81" s="16">
        <f t="shared" si="3"/>
        <v>0</v>
      </c>
      <c r="L81" s="15">
        <f t="shared" si="4"/>
        <v>4</v>
      </c>
      <c r="M81" s="6"/>
    </row>
    <row r="82" spans="1:13" ht="24.95" customHeight="1">
      <c r="A82" s="5"/>
      <c r="B82" s="118" t="s">
        <v>13</v>
      </c>
      <c r="C82" s="118"/>
      <c r="D82" s="118"/>
      <c r="E82" s="119">
        <f>I81</f>
        <v>1</v>
      </c>
      <c r="F82" s="119"/>
      <c r="G82" s="119"/>
      <c r="H82" s="119"/>
      <c r="I82" s="119"/>
      <c r="J82" s="120">
        <f>K81</f>
        <v>0</v>
      </c>
      <c r="K82" s="120"/>
      <c r="L82" s="17">
        <f>SUM(E82:K82)</f>
        <v>1</v>
      </c>
      <c r="M82" s="6"/>
    </row>
    <row r="83" spans="1:13" ht="15" customHeight="1">
      <c r="A83" s="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6"/>
    </row>
    <row r="84" spans="1:13" ht="27.75" customHeight="1">
      <c r="A84" s="5"/>
      <c r="B84" s="121" t="s">
        <v>38</v>
      </c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6"/>
    </row>
    <row r="85" spans="1:13" ht="32.25" customHeight="1">
      <c r="A85" s="5"/>
      <c r="B85" s="130" t="s">
        <v>2</v>
      </c>
      <c r="C85" s="130"/>
      <c r="D85" s="130"/>
      <c r="E85" s="7" t="s">
        <v>3</v>
      </c>
      <c r="F85" s="7" t="s">
        <v>4</v>
      </c>
      <c r="G85" s="7" t="s">
        <v>5</v>
      </c>
      <c r="H85" s="7" t="s">
        <v>6</v>
      </c>
      <c r="I85" s="7" t="s">
        <v>7</v>
      </c>
      <c r="J85" s="7" t="s">
        <v>8</v>
      </c>
      <c r="K85" s="8" t="s">
        <v>9</v>
      </c>
      <c r="L85" s="9" t="s">
        <v>10</v>
      </c>
      <c r="M85" s="6"/>
    </row>
    <row r="86" spans="1:13" ht="24.95" customHeight="1">
      <c r="A86" s="5"/>
      <c r="B86" s="131" t="s">
        <v>39</v>
      </c>
      <c r="C86" s="131"/>
      <c r="D86" s="131"/>
      <c r="E86" s="10">
        <v>12</v>
      </c>
      <c r="F86" s="11">
        <f>E86/L86</f>
        <v>0.23529411764705882</v>
      </c>
      <c r="G86" s="12">
        <v>39</v>
      </c>
      <c r="H86" s="11">
        <f>G86/L86</f>
        <v>0.76470588235294112</v>
      </c>
      <c r="I86" s="13">
        <f>SUM(F86,H86)</f>
        <v>1</v>
      </c>
      <c r="J86" s="10">
        <v>0</v>
      </c>
      <c r="K86" s="14">
        <f>J86/L86</f>
        <v>0</v>
      </c>
      <c r="L86" s="15">
        <f>SUM(E86,G86,J86)</f>
        <v>51</v>
      </c>
      <c r="M86" s="6"/>
    </row>
    <row r="87" spans="1:13" ht="24.95" customHeight="1">
      <c r="A87" s="5"/>
      <c r="B87" s="131" t="s">
        <v>40</v>
      </c>
      <c r="C87" s="131"/>
      <c r="D87" s="131"/>
      <c r="E87" s="10">
        <v>12</v>
      </c>
      <c r="F87" s="11">
        <f>E87/L87</f>
        <v>0.23529411764705882</v>
      </c>
      <c r="G87" s="12">
        <v>39</v>
      </c>
      <c r="H87" s="14">
        <f>G87/L87</f>
        <v>0.76470588235294112</v>
      </c>
      <c r="I87" s="13">
        <f>SUM(F87,H87)</f>
        <v>1</v>
      </c>
      <c r="J87" s="10"/>
      <c r="K87" s="14">
        <f>J87/L87</f>
        <v>0</v>
      </c>
      <c r="L87" s="15">
        <f>SUM(E87,G87,J87)</f>
        <v>51</v>
      </c>
      <c r="M87" s="6"/>
    </row>
    <row r="88" spans="1:13" ht="24.95" customHeight="1">
      <c r="A88" s="5"/>
      <c r="B88" s="131" t="s">
        <v>41</v>
      </c>
      <c r="C88" s="131"/>
      <c r="D88" s="131"/>
      <c r="E88" s="10">
        <v>12</v>
      </c>
      <c r="F88" s="14">
        <f>E88/L88</f>
        <v>0.23529411764705882</v>
      </c>
      <c r="G88" s="12">
        <v>39</v>
      </c>
      <c r="H88" s="14">
        <f>G88/L88</f>
        <v>0.76470588235294112</v>
      </c>
      <c r="I88" s="13">
        <f>SUM(F88,H88)</f>
        <v>1</v>
      </c>
      <c r="J88" s="10">
        <v>0</v>
      </c>
      <c r="K88" s="14">
        <f>J88/L88</f>
        <v>0</v>
      </c>
      <c r="L88" s="15">
        <f>SUM(E88,G88,J88)</f>
        <v>51</v>
      </c>
      <c r="M88" s="6"/>
    </row>
    <row r="89" spans="1:13" ht="24.95" customHeight="1">
      <c r="A89" s="5"/>
      <c r="B89" s="117" t="s">
        <v>12</v>
      </c>
      <c r="C89" s="117"/>
      <c r="D89" s="117"/>
      <c r="E89" s="8">
        <f>SUM(E86:E88)</f>
        <v>36</v>
      </c>
      <c r="F89" s="16">
        <f>E89/L89</f>
        <v>0.23529411764705882</v>
      </c>
      <c r="G89" s="8">
        <f>SUM(G86:G88)</f>
        <v>117</v>
      </c>
      <c r="H89" s="16">
        <f>G89/L89</f>
        <v>0.76470588235294112</v>
      </c>
      <c r="I89" s="13">
        <f>SUM(F89,H89)</f>
        <v>1</v>
      </c>
      <c r="J89" s="8">
        <f>SUM(J86:J88)</f>
        <v>0</v>
      </c>
      <c r="K89" s="16">
        <f>J89/L89</f>
        <v>0</v>
      </c>
      <c r="L89" s="15">
        <f>SUM(E89,G89,J89)</f>
        <v>153</v>
      </c>
      <c r="M89" s="6"/>
    </row>
    <row r="90" spans="1:13" ht="24.95" customHeight="1">
      <c r="A90" s="5"/>
      <c r="B90" s="118" t="s">
        <v>13</v>
      </c>
      <c r="C90" s="118"/>
      <c r="D90" s="118"/>
      <c r="E90" s="119">
        <f>I89</f>
        <v>1</v>
      </c>
      <c r="F90" s="119"/>
      <c r="G90" s="119"/>
      <c r="H90" s="119"/>
      <c r="I90" s="119"/>
      <c r="J90" s="120">
        <f>K89</f>
        <v>0</v>
      </c>
      <c r="K90" s="120"/>
      <c r="L90" s="17">
        <f>SUM(E90:K90)</f>
        <v>1</v>
      </c>
      <c r="M90" s="6"/>
    </row>
    <row r="91" spans="1:13" ht="15" customHeight="1">
      <c r="A91" s="5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6"/>
    </row>
    <row r="92" spans="1:13" ht="27.75" customHeight="1">
      <c r="A92" s="5"/>
      <c r="B92" s="121" t="s">
        <v>42</v>
      </c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6"/>
    </row>
    <row r="93" spans="1:13" ht="29.25" customHeight="1">
      <c r="A93" s="5"/>
      <c r="B93" s="130" t="s">
        <v>2</v>
      </c>
      <c r="C93" s="130"/>
      <c r="D93" s="130"/>
      <c r="E93" s="7" t="s">
        <v>3</v>
      </c>
      <c r="F93" s="7" t="s">
        <v>4</v>
      </c>
      <c r="G93" s="7" t="s">
        <v>5</v>
      </c>
      <c r="H93" s="7" t="s">
        <v>6</v>
      </c>
      <c r="I93" s="7" t="s">
        <v>7</v>
      </c>
      <c r="J93" s="7" t="s">
        <v>8</v>
      </c>
      <c r="K93" s="8" t="s">
        <v>9</v>
      </c>
      <c r="L93" s="9" t="s">
        <v>10</v>
      </c>
      <c r="M93" s="6"/>
    </row>
    <row r="94" spans="1:13" ht="24.95" customHeight="1">
      <c r="A94" s="5"/>
      <c r="B94" s="131" t="s">
        <v>43</v>
      </c>
      <c r="C94" s="131"/>
      <c r="D94" s="131"/>
      <c r="E94" s="10">
        <v>12</v>
      </c>
      <c r="F94" s="11">
        <f>E94/L94</f>
        <v>0.21052631578947367</v>
      </c>
      <c r="G94" s="12">
        <v>45</v>
      </c>
      <c r="H94" s="11">
        <f>G94/L94</f>
        <v>0.78947368421052633</v>
      </c>
      <c r="I94" s="13">
        <f>SUM(F94,H94)</f>
        <v>1</v>
      </c>
      <c r="J94" s="10">
        <v>0</v>
      </c>
      <c r="K94" s="14">
        <f>J94/L94</f>
        <v>0</v>
      </c>
      <c r="L94" s="15">
        <f>SUM(E94,G94,J94)</f>
        <v>57</v>
      </c>
      <c r="M94" s="6"/>
    </row>
    <row r="95" spans="1:13" ht="24.95" customHeight="1">
      <c r="A95" s="5"/>
      <c r="B95" s="131" t="s">
        <v>17</v>
      </c>
      <c r="C95" s="131"/>
      <c r="D95" s="131"/>
      <c r="E95" s="10">
        <v>12</v>
      </c>
      <c r="F95" s="11">
        <f>E95/L95</f>
        <v>0.21052631578947367</v>
      </c>
      <c r="G95" s="12">
        <v>45</v>
      </c>
      <c r="H95" s="14">
        <f>G95/L95</f>
        <v>0.78947368421052633</v>
      </c>
      <c r="I95" s="13">
        <f>SUM(F95,H95)</f>
        <v>1</v>
      </c>
      <c r="J95" s="10"/>
      <c r="K95" s="14">
        <f>J95/L95</f>
        <v>0</v>
      </c>
      <c r="L95" s="15">
        <f>SUM(E95,G95,J95)</f>
        <v>57</v>
      </c>
      <c r="M95" s="6"/>
    </row>
    <row r="96" spans="1:13" ht="24.95" customHeight="1">
      <c r="A96" s="5"/>
      <c r="B96" s="131" t="s">
        <v>15</v>
      </c>
      <c r="C96" s="131"/>
      <c r="D96" s="131"/>
      <c r="E96" s="10">
        <v>12</v>
      </c>
      <c r="F96" s="14">
        <f>E96/L96</f>
        <v>0.21052631578947367</v>
      </c>
      <c r="G96" s="12">
        <v>45</v>
      </c>
      <c r="H96" s="14">
        <f>G96/L96</f>
        <v>0.78947368421052633</v>
      </c>
      <c r="I96" s="13">
        <f>SUM(F96,H96)</f>
        <v>1</v>
      </c>
      <c r="J96" s="10">
        <v>0</v>
      </c>
      <c r="K96" s="14">
        <f>J96/L96</f>
        <v>0</v>
      </c>
      <c r="L96" s="15">
        <f>SUM(E96,G96,J96)</f>
        <v>57</v>
      </c>
      <c r="M96" s="6"/>
    </row>
    <row r="97" spans="1:13" ht="24.95" customHeight="1">
      <c r="A97" s="5"/>
      <c r="B97" s="117" t="s">
        <v>12</v>
      </c>
      <c r="C97" s="117"/>
      <c r="D97" s="117"/>
      <c r="E97" s="8">
        <f>SUM(E94:E96)</f>
        <v>36</v>
      </c>
      <c r="F97" s="16">
        <f>E97/L97</f>
        <v>0.21052631578947367</v>
      </c>
      <c r="G97" s="8">
        <f>SUM(G94:G96)</f>
        <v>135</v>
      </c>
      <c r="H97" s="16">
        <f>G97/L97</f>
        <v>0.78947368421052633</v>
      </c>
      <c r="I97" s="13">
        <f>SUM(F97,H97)</f>
        <v>1</v>
      </c>
      <c r="J97" s="8">
        <f>SUM(J94:J96)</f>
        <v>0</v>
      </c>
      <c r="K97" s="16">
        <f>J97/L97</f>
        <v>0</v>
      </c>
      <c r="L97" s="15">
        <f>SUM(E97,G97,J97)</f>
        <v>171</v>
      </c>
      <c r="M97" s="6"/>
    </row>
    <row r="98" spans="1:13" ht="24.95" customHeight="1">
      <c r="A98" s="5"/>
      <c r="B98" s="118" t="s">
        <v>13</v>
      </c>
      <c r="C98" s="118"/>
      <c r="D98" s="118"/>
      <c r="E98" s="119">
        <f>I97</f>
        <v>1</v>
      </c>
      <c r="F98" s="119"/>
      <c r="G98" s="119"/>
      <c r="H98" s="119"/>
      <c r="I98" s="119"/>
      <c r="J98" s="120">
        <f>K97</f>
        <v>0</v>
      </c>
      <c r="K98" s="120"/>
      <c r="L98" s="17">
        <f>SUM(E98:K98)</f>
        <v>1</v>
      </c>
      <c r="M98" s="6"/>
    </row>
    <row r="99" spans="1:13" ht="15" customHeight="1">
      <c r="A99" s="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6"/>
    </row>
    <row r="100" spans="1:13" ht="32.25" customHeight="1">
      <c r="A100" s="5"/>
      <c r="B100" s="121" t="s">
        <v>44</v>
      </c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6"/>
    </row>
    <row r="101" spans="1:13" ht="28.5" customHeight="1">
      <c r="A101" s="5"/>
      <c r="B101" s="130" t="s">
        <v>2</v>
      </c>
      <c r="C101" s="130"/>
      <c r="D101" s="130"/>
      <c r="E101" s="7" t="s">
        <v>3</v>
      </c>
      <c r="F101" s="7" t="s">
        <v>4</v>
      </c>
      <c r="G101" s="7" t="s">
        <v>5</v>
      </c>
      <c r="H101" s="7" t="s">
        <v>6</v>
      </c>
      <c r="I101" s="7" t="s">
        <v>7</v>
      </c>
      <c r="J101" s="7" t="s">
        <v>8</v>
      </c>
      <c r="K101" s="8" t="s">
        <v>9</v>
      </c>
      <c r="L101" s="9" t="s">
        <v>10</v>
      </c>
      <c r="M101" s="6"/>
    </row>
    <row r="102" spans="1:13" ht="24.95" customHeight="1">
      <c r="A102" s="5"/>
      <c r="B102" s="131" t="s">
        <v>45</v>
      </c>
      <c r="C102" s="131"/>
      <c r="D102" s="131"/>
      <c r="E102" s="10">
        <v>11</v>
      </c>
      <c r="F102" s="11">
        <f>E102/L102</f>
        <v>0.20370370370370369</v>
      </c>
      <c r="G102" s="12">
        <v>43</v>
      </c>
      <c r="H102" s="11">
        <f>G102/L102</f>
        <v>0.79629629629629628</v>
      </c>
      <c r="I102" s="13">
        <f>SUM(F102,H102)</f>
        <v>1</v>
      </c>
      <c r="J102" s="10"/>
      <c r="K102" s="14">
        <f>J102/L102</f>
        <v>0</v>
      </c>
      <c r="L102" s="15">
        <f>SUM(E102,G102,J102)</f>
        <v>54</v>
      </c>
      <c r="M102" s="6"/>
    </row>
    <row r="103" spans="1:13" ht="24.95" customHeight="1">
      <c r="A103" s="5"/>
      <c r="B103" s="131" t="s">
        <v>17</v>
      </c>
      <c r="C103" s="131"/>
      <c r="D103" s="131"/>
      <c r="E103" s="10">
        <v>11</v>
      </c>
      <c r="F103" s="11">
        <f>E103/L103</f>
        <v>0.20370370370370369</v>
      </c>
      <c r="G103" s="12">
        <v>43</v>
      </c>
      <c r="H103" s="14">
        <f>G103/L103</f>
        <v>0.79629629629629628</v>
      </c>
      <c r="I103" s="13">
        <f>SUM(F103,H103)</f>
        <v>1</v>
      </c>
      <c r="J103" s="10">
        <v>0</v>
      </c>
      <c r="K103" s="14">
        <f>J103/L103</f>
        <v>0</v>
      </c>
      <c r="L103" s="15">
        <f>SUM(E103,G103,J103)</f>
        <v>54</v>
      </c>
      <c r="M103" s="6"/>
    </row>
    <row r="104" spans="1:13" ht="24.95" customHeight="1">
      <c r="A104" s="5"/>
      <c r="B104" s="131" t="s">
        <v>15</v>
      </c>
      <c r="C104" s="131"/>
      <c r="D104" s="131"/>
      <c r="E104" s="10">
        <v>11</v>
      </c>
      <c r="F104" s="14">
        <f>E104/L104</f>
        <v>0.20370370370370369</v>
      </c>
      <c r="G104" s="12">
        <v>43</v>
      </c>
      <c r="H104" s="14">
        <f>G104/L104</f>
        <v>0.79629629629629628</v>
      </c>
      <c r="I104" s="13">
        <f>SUM(F104,H104)</f>
        <v>1</v>
      </c>
      <c r="J104" s="10">
        <v>0</v>
      </c>
      <c r="K104" s="14">
        <f>J104/L104</f>
        <v>0</v>
      </c>
      <c r="L104" s="15">
        <f>SUM(E104,G104,J104)</f>
        <v>54</v>
      </c>
      <c r="M104" s="6"/>
    </row>
    <row r="105" spans="1:13" ht="24.95" customHeight="1">
      <c r="A105" s="5"/>
      <c r="B105" s="117" t="s">
        <v>12</v>
      </c>
      <c r="C105" s="117"/>
      <c r="D105" s="117"/>
      <c r="E105" s="8">
        <f>SUM(E102:E104)</f>
        <v>33</v>
      </c>
      <c r="F105" s="16">
        <f>E105/L105</f>
        <v>0.20370370370370369</v>
      </c>
      <c r="G105" s="8">
        <f>SUM(G102:G104)</f>
        <v>129</v>
      </c>
      <c r="H105" s="16">
        <f>G105/L105</f>
        <v>0.79629629629629628</v>
      </c>
      <c r="I105" s="13">
        <f>SUM(F105,H105)</f>
        <v>1</v>
      </c>
      <c r="J105" s="8">
        <v>0</v>
      </c>
      <c r="K105" s="16">
        <f>J105/L105</f>
        <v>0</v>
      </c>
      <c r="L105" s="15">
        <f>SUM(E105,G105,J105)</f>
        <v>162</v>
      </c>
      <c r="M105" s="6"/>
    </row>
    <row r="106" spans="1:13" ht="24.95" customHeight="1">
      <c r="A106" s="5"/>
      <c r="B106" s="118" t="s">
        <v>13</v>
      </c>
      <c r="C106" s="118"/>
      <c r="D106" s="118"/>
      <c r="E106" s="119">
        <f>I105</f>
        <v>1</v>
      </c>
      <c r="F106" s="119"/>
      <c r="G106" s="119"/>
      <c r="H106" s="119"/>
      <c r="I106" s="119"/>
      <c r="J106" s="120">
        <f>K105</f>
        <v>0</v>
      </c>
      <c r="K106" s="120"/>
      <c r="L106" s="17">
        <f>SUM(E106:K106)</f>
        <v>1</v>
      </c>
      <c r="M106" s="6"/>
    </row>
    <row r="107" spans="1:13" ht="15" customHeight="1">
      <c r="A107" s="5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6"/>
    </row>
    <row r="108" spans="1:13" ht="29.25" customHeight="1">
      <c r="A108" s="5"/>
      <c r="B108" s="121" t="s">
        <v>46</v>
      </c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6"/>
    </row>
    <row r="109" spans="1:13" ht="27" customHeight="1">
      <c r="A109" s="5"/>
      <c r="B109" s="122" t="s">
        <v>47</v>
      </c>
      <c r="C109" s="122"/>
      <c r="D109" s="122"/>
      <c r="E109" s="7" t="s">
        <v>3</v>
      </c>
      <c r="F109" s="7" t="s">
        <v>4</v>
      </c>
      <c r="G109" s="7" t="s">
        <v>5</v>
      </c>
      <c r="H109" s="7" t="s">
        <v>6</v>
      </c>
      <c r="I109" s="7" t="s">
        <v>7</v>
      </c>
      <c r="J109" s="7" t="s">
        <v>8</v>
      </c>
      <c r="K109" s="8" t="s">
        <v>9</v>
      </c>
      <c r="L109" s="9" t="s">
        <v>10</v>
      </c>
      <c r="M109" s="6"/>
    </row>
    <row r="110" spans="1:13" ht="24.75" customHeight="1">
      <c r="A110" s="5"/>
      <c r="B110" s="122"/>
      <c r="C110" s="122"/>
      <c r="D110" s="122"/>
      <c r="E110" s="19">
        <v>13</v>
      </c>
      <c r="F110" s="20">
        <f>E110/L110</f>
        <v>0.21666666666666667</v>
      </c>
      <c r="G110" s="19">
        <v>47</v>
      </c>
      <c r="H110" s="21">
        <f>G110/L110</f>
        <v>0.78333333333333333</v>
      </c>
      <c r="I110" s="22">
        <f>SUM(F110,H110)</f>
        <v>1</v>
      </c>
      <c r="J110" s="19">
        <v>0</v>
      </c>
      <c r="K110" s="21">
        <f>J110/L110</f>
        <v>0</v>
      </c>
      <c r="L110" s="23">
        <f>SUM(E110,G110,J110)</f>
        <v>60</v>
      </c>
      <c r="M110" s="6"/>
    </row>
    <row r="111" spans="1:13">
      <c r="A111" s="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6"/>
    </row>
    <row r="112" spans="1:13" ht="27.75" customHeight="1">
      <c r="A112" s="5"/>
      <c r="B112" s="123" t="s">
        <v>48</v>
      </c>
      <c r="C112" s="123"/>
      <c r="D112" s="123"/>
      <c r="E112" s="124" t="s">
        <v>49</v>
      </c>
      <c r="F112" s="124"/>
      <c r="G112" s="124" t="s">
        <v>50</v>
      </c>
      <c r="H112" s="124"/>
      <c r="I112" s="125" t="s">
        <v>10</v>
      </c>
      <c r="J112" s="125"/>
      <c r="K112" s="18"/>
      <c r="L112" s="18"/>
      <c r="M112" s="6"/>
    </row>
    <row r="113" spans="1:13" ht="22.5" customHeight="1">
      <c r="A113" s="5"/>
      <c r="B113" s="123"/>
      <c r="C113" s="123"/>
      <c r="D113" s="123"/>
      <c r="E113" s="126">
        <v>60</v>
      </c>
      <c r="F113" s="126"/>
      <c r="G113" s="126">
        <v>0</v>
      </c>
      <c r="H113" s="126"/>
      <c r="I113" s="127">
        <f>SUM(E113:H113)</f>
        <v>60</v>
      </c>
      <c r="J113" s="127"/>
      <c r="K113" s="18"/>
      <c r="L113" s="18"/>
      <c r="M113" s="6"/>
    </row>
    <row r="114" spans="1:13" ht="27.75" customHeight="1">
      <c r="A114" s="5"/>
      <c r="B114" s="123"/>
      <c r="C114" s="123"/>
      <c r="D114" s="123"/>
      <c r="E114" s="128">
        <f>E113/I113</f>
        <v>1</v>
      </c>
      <c r="F114" s="128"/>
      <c r="G114" s="128">
        <f>G113/I113</f>
        <v>0</v>
      </c>
      <c r="H114" s="128"/>
      <c r="I114" s="129">
        <f>SUM(E114:H114)</f>
        <v>1</v>
      </c>
      <c r="J114" s="129"/>
      <c r="K114" s="18"/>
      <c r="L114" s="18"/>
      <c r="M114" s="6"/>
    </row>
    <row r="115" spans="1:13">
      <c r="A115" s="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6"/>
    </row>
    <row r="116" spans="1:13" ht="37.5" customHeight="1">
      <c r="A116" s="5"/>
      <c r="B116" s="112" t="s">
        <v>61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6"/>
    </row>
    <row r="117" spans="1:13" ht="30.75" customHeight="1">
      <c r="A117" s="5"/>
      <c r="B117" s="113" t="s">
        <v>52</v>
      </c>
      <c r="C117" s="113"/>
      <c r="D117" s="113"/>
      <c r="E117" s="24" t="s">
        <v>3</v>
      </c>
      <c r="F117" s="24" t="s">
        <v>4</v>
      </c>
      <c r="G117" s="24" t="s">
        <v>5</v>
      </c>
      <c r="H117" s="24" t="s">
        <v>6</v>
      </c>
      <c r="I117" s="24" t="s">
        <v>7</v>
      </c>
      <c r="J117" s="24" t="s">
        <v>8</v>
      </c>
      <c r="K117" s="25" t="s">
        <v>9</v>
      </c>
      <c r="L117" s="26" t="s">
        <v>10</v>
      </c>
      <c r="M117" s="6"/>
    </row>
    <row r="118" spans="1:13" ht="33.75" customHeight="1">
      <c r="A118" s="5"/>
      <c r="B118" s="113"/>
      <c r="C118" s="113"/>
      <c r="D118" s="113"/>
      <c r="E118" s="25">
        <f>SUM(E105,E97,E89,E81,E66,E58,E51,E44,E37,E30,E22,E14,E7)</f>
        <v>229</v>
      </c>
      <c r="F118" s="27">
        <f>E118/L118</f>
        <v>0.22297955209347614</v>
      </c>
      <c r="G118" s="25">
        <f>SUM(G105,G97,G89,G81,G66,G58,G51,G44,G37,G30,G22,G14,G7)</f>
        <v>798</v>
      </c>
      <c r="H118" s="28">
        <f>G118/L118</f>
        <v>0.7770204479065238</v>
      </c>
      <c r="I118" s="29">
        <f>SUM(F118,H118)</f>
        <v>1</v>
      </c>
      <c r="J118" s="25">
        <f>SUM(J105,J97,J89,J81,J66,J58,J51,J44,J37,J30,J22,J14,J7)</f>
        <v>0</v>
      </c>
      <c r="K118" s="28">
        <f>J118/L118</f>
        <v>0</v>
      </c>
      <c r="L118" s="26">
        <f>SUM(E118,G118,J118)</f>
        <v>1027</v>
      </c>
      <c r="M118" s="6"/>
    </row>
    <row r="119" spans="1:13" ht="32.25" customHeight="1">
      <c r="A119" s="5"/>
      <c r="B119" s="114" t="s">
        <v>13</v>
      </c>
      <c r="C119" s="114"/>
      <c r="D119" s="114"/>
      <c r="E119" s="115">
        <f>I118</f>
        <v>1</v>
      </c>
      <c r="F119" s="115"/>
      <c r="G119" s="115"/>
      <c r="H119" s="115"/>
      <c r="I119" s="115"/>
      <c r="J119" s="116">
        <f>K118</f>
        <v>0</v>
      </c>
      <c r="K119" s="116"/>
      <c r="L119" s="30">
        <f>SUM(E119:K119)</f>
        <v>1</v>
      </c>
      <c r="M119" s="6"/>
    </row>
    <row r="120" spans="1:13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3"/>
    </row>
  </sheetData>
  <mergeCells count="140">
    <mergeCell ref="B2:L2"/>
    <mergeCell ref="B3:L3"/>
    <mergeCell ref="B4:L4"/>
    <mergeCell ref="B5:D5"/>
    <mergeCell ref="B6:D6"/>
    <mergeCell ref="B7:D7"/>
    <mergeCell ref="B8:D8"/>
    <mergeCell ref="E8:I8"/>
    <mergeCell ref="J8:K8"/>
    <mergeCell ref="B9:L9"/>
    <mergeCell ref="B10:L10"/>
    <mergeCell ref="B11:D11"/>
    <mergeCell ref="B12:D12"/>
    <mergeCell ref="B13:D13"/>
    <mergeCell ref="B14:D14"/>
    <mergeCell ref="B15:D15"/>
    <mergeCell ref="E15:I15"/>
    <mergeCell ref="J15:K15"/>
    <mergeCell ref="B16:L16"/>
    <mergeCell ref="B17:L17"/>
    <mergeCell ref="B18:D18"/>
    <mergeCell ref="M18:M21"/>
    <mergeCell ref="B19:D19"/>
    <mergeCell ref="B20:D20"/>
    <mergeCell ref="B21:D21"/>
    <mergeCell ref="B22:D22"/>
    <mergeCell ref="B23:D23"/>
    <mergeCell ref="E23:I23"/>
    <mergeCell ref="J23:K23"/>
    <mergeCell ref="B25:L25"/>
    <mergeCell ref="B26:D26"/>
    <mergeCell ref="B27:D27"/>
    <mergeCell ref="B28:D28"/>
    <mergeCell ref="B29:D29"/>
    <mergeCell ref="B30:D30"/>
    <mergeCell ref="B31:D31"/>
    <mergeCell ref="E31:I31"/>
    <mergeCell ref="J31:K31"/>
    <mergeCell ref="B32:M32"/>
    <mergeCell ref="B33:L33"/>
    <mergeCell ref="B34:D34"/>
    <mergeCell ref="B35:D35"/>
    <mergeCell ref="B36:D36"/>
    <mergeCell ref="B37:D37"/>
    <mergeCell ref="B38:D38"/>
    <mergeCell ref="E38:I38"/>
    <mergeCell ref="J38:K38"/>
    <mergeCell ref="B40:L40"/>
    <mergeCell ref="B41:D41"/>
    <mergeCell ref="B42:D42"/>
    <mergeCell ref="B43:D43"/>
    <mergeCell ref="B44:D44"/>
    <mergeCell ref="B45:D45"/>
    <mergeCell ref="E45:I45"/>
    <mergeCell ref="J45:K45"/>
    <mergeCell ref="B47:L47"/>
    <mergeCell ref="B48:D48"/>
    <mergeCell ref="B49:D49"/>
    <mergeCell ref="B50:D50"/>
    <mergeCell ref="B51:D51"/>
    <mergeCell ref="B52:D52"/>
    <mergeCell ref="E52:I52"/>
    <mergeCell ref="J52:K52"/>
    <mergeCell ref="B54:L54"/>
    <mergeCell ref="B55:D55"/>
    <mergeCell ref="B56:D56"/>
    <mergeCell ref="B57:D57"/>
    <mergeCell ref="B58:D58"/>
    <mergeCell ref="B59:D59"/>
    <mergeCell ref="E59:I59"/>
    <mergeCell ref="J59:K59"/>
    <mergeCell ref="B61:L61"/>
    <mergeCell ref="B62:D62"/>
    <mergeCell ref="B63:D63"/>
    <mergeCell ref="B64:D64"/>
    <mergeCell ref="B65:D65"/>
    <mergeCell ref="B66:D66"/>
    <mergeCell ref="B67:D67"/>
    <mergeCell ref="E67:I67"/>
    <mergeCell ref="J67:K67"/>
    <mergeCell ref="B69:L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E82:I82"/>
    <mergeCell ref="J82:K82"/>
    <mergeCell ref="B84:L84"/>
    <mergeCell ref="B85:D85"/>
    <mergeCell ref="B86:D86"/>
    <mergeCell ref="B87:D87"/>
    <mergeCell ref="B88:D88"/>
    <mergeCell ref="B89:D89"/>
    <mergeCell ref="B90:D90"/>
    <mergeCell ref="E90:I90"/>
    <mergeCell ref="J90:K90"/>
    <mergeCell ref="B92:L92"/>
    <mergeCell ref="B93:D93"/>
    <mergeCell ref="B94:D94"/>
    <mergeCell ref="B95:D95"/>
    <mergeCell ref="B96:D96"/>
    <mergeCell ref="B97:D97"/>
    <mergeCell ref="B98:D98"/>
    <mergeCell ref="E98:I98"/>
    <mergeCell ref="J98:K98"/>
    <mergeCell ref="B100:L100"/>
    <mergeCell ref="B101:D101"/>
    <mergeCell ref="B102:D102"/>
    <mergeCell ref="B103:D103"/>
    <mergeCell ref="B104:D104"/>
    <mergeCell ref="B116:L116"/>
    <mergeCell ref="B117:D118"/>
    <mergeCell ref="B119:D119"/>
    <mergeCell ref="E119:I119"/>
    <mergeCell ref="J119:K119"/>
    <mergeCell ref="B105:D105"/>
    <mergeCell ref="B106:D106"/>
    <mergeCell ref="E106:I106"/>
    <mergeCell ref="J106:K106"/>
    <mergeCell ref="B108:L108"/>
    <mergeCell ref="B109:D110"/>
    <mergeCell ref="B112:D114"/>
    <mergeCell ref="E112:F112"/>
    <mergeCell ref="G112:H112"/>
    <mergeCell ref="I112:J112"/>
    <mergeCell ref="E113:F113"/>
    <mergeCell ref="G113:H113"/>
    <mergeCell ref="I113:J113"/>
    <mergeCell ref="E114:F114"/>
    <mergeCell ref="G114:H114"/>
    <mergeCell ref="I114:J114"/>
  </mergeCells>
  <printOptions horizontalCentered="1"/>
  <pageMargins left="0" right="0" top="0" bottom="0" header="0.51180555555555496" footer="0.51180555555555496"/>
  <pageSetup paperSize="9" scale="61" firstPageNumber="0" orientation="portrait" horizontalDpi="300" verticalDpi="300"/>
  <rowBreaks count="1" manualBreakCount="1">
    <brk id="45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FF"/>
  </sheetPr>
  <dimension ref="A1:AMK120"/>
  <sheetViews>
    <sheetView showGridLines="0" topLeftCell="A100" workbookViewId="0">
      <selection activeCell="E114" sqref="E114:F114"/>
    </sheetView>
  </sheetViews>
  <sheetFormatPr defaultRowHeight="15"/>
  <cols>
    <col min="1" max="1" width="2" style="1" customWidth="1"/>
    <col min="2" max="2" width="10.7109375" style="1" customWidth="1"/>
    <col min="3" max="3" width="16.85546875" style="1" customWidth="1"/>
    <col min="4" max="4" width="11.7109375" style="1" customWidth="1"/>
    <col min="5" max="5" width="10.28515625" style="1" customWidth="1"/>
    <col min="6" max="6" width="13.42578125" style="1" customWidth="1"/>
    <col min="7" max="7" width="9.140625" style="1" customWidth="1"/>
    <col min="8" max="8" width="11.7109375" style="1" customWidth="1"/>
    <col min="9" max="9" width="12.5703125" style="1" customWidth="1"/>
    <col min="10" max="10" width="10.5703125" style="1" customWidth="1"/>
    <col min="11" max="11" width="13.7109375" style="1" customWidth="1"/>
    <col min="12" max="12" width="11.5703125" style="1" customWidth="1"/>
    <col min="13" max="13" width="2.28515625" style="1" customWidth="1"/>
    <col min="14" max="1025" width="9.140625" style="1" customWidth="1"/>
  </cols>
  <sheetData>
    <row r="1" spans="1:13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60" customHeight="1">
      <c r="A2" s="5"/>
      <c r="B2" s="135" t="s">
        <v>62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6"/>
    </row>
    <row r="3" spans="1:13" ht="11.25" customHeight="1">
      <c r="A3" s="5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6"/>
    </row>
    <row r="4" spans="1:13" ht="24.95" customHeight="1">
      <c r="A4" s="5"/>
      <c r="B4" s="121" t="s">
        <v>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6"/>
    </row>
    <row r="5" spans="1:13" ht="28.5" customHeight="1">
      <c r="A5" s="5"/>
      <c r="B5" s="130" t="s">
        <v>2</v>
      </c>
      <c r="C5" s="130"/>
      <c r="D5" s="130"/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9" t="s">
        <v>10</v>
      </c>
      <c r="M5" s="6"/>
    </row>
    <row r="6" spans="1:13" ht="30.75" customHeight="1">
      <c r="A6" s="5"/>
      <c r="B6" s="131" t="s">
        <v>11</v>
      </c>
      <c r="C6" s="131"/>
      <c r="D6" s="131"/>
      <c r="E6" s="10">
        <v>0</v>
      </c>
      <c r="F6" s="11">
        <f>E6/L6</f>
        <v>0</v>
      </c>
      <c r="G6" s="12">
        <v>3</v>
      </c>
      <c r="H6" s="11">
        <f>G6/L6</f>
        <v>1</v>
      </c>
      <c r="I6" s="13">
        <f>SUM(F6,H6)</f>
        <v>1</v>
      </c>
      <c r="J6" s="10"/>
      <c r="K6" s="14">
        <f>J6/L6</f>
        <v>0</v>
      </c>
      <c r="L6" s="15">
        <f>SUM(E6,G6,J6)</f>
        <v>3</v>
      </c>
      <c r="M6" s="6"/>
    </row>
    <row r="7" spans="1:13" ht="24.95" customHeight="1">
      <c r="A7" s="5"/>
      <c r="B7" s="117" t="s">
        <v>12</v>
      </c>
      <c r="C7" s="117"/>
      <c r="D7" s="117"/>
      <c r="E7" s="8">
        <f>SUM(E6:E6)</f>
        <v>0</v>
      </c>
      <c r="F7" s="16">
        <f>E7/L7</f>
        <v>0</v>
      </c>
      <c r="G7" s="8">
        <f>SUM(G6:G6)</f>
        <v>3</v>
      </c>
      <c r="H7" s="16">
        <f>G7/L7</f>
        <v>1</v>
      </c>
      <c r="I7" s="13">
        <f>SUM(F7,H7)</f>
        <v>1</v>
      </c>
      <c r="J7" s="8">
        <f>SUM(J6:J6)</f>
        <v>0</v>
      </c>
      <c r="K7" s="16">
        <f>J7/L7</f>
        <v>0</v>
      </c>
      <c r="L7" s="15">
        <f>SUM(E7,G7,J7)</f>
        <v>3</v>
      </c>
      <c r="M7" s="6"/>
    </row>
    <row r="8" spans="1:13" ht="24.95" customHeight="1">
      <c r="A8" s="5"/>
      <c r="B8" s="118" t="s">
        <v>13</v>
      </c>
      <c r="C8" s="118"/>
      <c r="D8" s="118"/>
      <c r="E8" s="119">
        <f>I7</f>
        <v>1</v>
      </c>
      <c r="F8" s="119"/>
      <c r="G8" s="119"/>
      <c r="H8" s="119"/>
      <c r="I8" s="119"/>
      <c r="J8" s="120">
        <f>K7</f>
        <v>0</v>
      </c>
      <c r="K8" s="120"/>
      <c r="L8" s="17">
        <f>SUM(E8:K8)</f>
        <v>1</v>
      </c>
      <c r="M8" s="6"/>
    </row>
    <row r="9" spans="1:13" ht="12" customHeight="1">
      <c r="A9" s="5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6"/>
    </row>
    <row r="10" spans="1:13" ht="24.95" customHeight="1">
      <c r="A10" s="5"/>
      <c r="B10" s="121" t="s">
        <v>14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6"/>
    </row>
    <row r="11" spans="1:13" ht="24.95" customHeight="1">
      <c r="A11" s="5"/>
      <c r="B11" s="130" t="s">
        <v>2</v>
      </c>
      <c r="C11" s="130"/>
      <c r="D11" s="130"/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8" t="s">
        <v>9</v>
      </c>
      <c r="L11" s="9" t="s">
        <v>10</v>
      </c>
      <c r="M11" s="6"/>
    </row>
    <row r="12" spans="1:13" ht="30.75" customHeight="1">
      <c r="A12" s="5"/>
      <c r="B12" s="131" t="s">
        <v>11</v>
      </c>
      <c r="C12" s="131"/>
      <c r="D12" s="131"/>
      <c r="E12" s="10">
        <v>0</v>
      </c>
      <c r="F12" s="11">
        <f>E12/L12</f>
        <v>0</v>
      </c>
      <c r="G12" s="12">
        <v>3</v>
      </c>
      <c r="H12" s="11">
        <f>G12/L12</f>
        <v>1</v>
      </c>
      <c r="I12" s="13">
        <f>SUM(F12,H12)</f>
        <v>1</v>
      </c>
      <c r="J12" s="10"/>
      <c r="K12" s="14">
        <f>J12/L12</f>
        <v>0</v>
      </c>
      <c r="L12" s="15">
        <f>SUM(E12,G12,J12)</f>
        <v>3</v>
      </c>
      <c r="M12" s="6"/>
    </row>
    <row r="13" spans="1:13" ht="24.95" customHeight="1">
      <c r="A13" s="5"/>
      <c r="B13" s="131" t="s">
        <v>15</v>
      </c>
      <c r="C13" s="131"/>
      <c r="D13" s="131"/>
      <c r="E13" s="10">
        <v>0</v>
      </c>
      <c r="F13" s="11">
        <f>E13/L13</f>
        <v>0</v>
      </c>
      <c r="G13" s="12">
        <v>3</v>
      </c>
      <c r="H13" s="14">
        <f>G13/L13</f>
        <v>1</v>
      </c>
      <c r="I13" s="13">
        <f>SUM(F13,H13)</f>
        <v>1</v>
      </c>
      <c r="J13" s="10"/>
      <c r="K13" s="14">
        <f>J13/L13</f>
        <v>0</v>
      </c>
      <c r="L13" s="15">
        <f>SUM(E13,G13,J13)</f>
        <v>3</v>
      </c>
      <c r="M13" s="6"/>
    </row>
    <row r="14" spans="1:13" ht="24.95" customHeight="1">
      <c r="A14" s="5"/>
      <c r="B14" s="117" t="s">
        <v>12</v>
      </c>
      <c r="C14" s="117"/>
      <c r="D14" s="117"/>
      <c r="E14" s="8">
        <f>SUM(E12:E13)</f>
        <v>0</v>
      </c>
      <c r="F14" s="11">
        <f>E14/L14</f>
        <v>0</v>
      </c>
      <c r="G14" s="8">
        <f>SUM(G12:G13)</f>
        <v>6</v>
      </c>
      <c r="H14" s="16">
        <f>G14/L14</f>
        <v>1</v>
      </c>
      <c r="I14" s="13">
        <f>SUM(F14,H14)</f>
        <v>1</v>
      </c>
      <c r="J14" s="8">
        <f>SUM(J12:J13)</f>
        <v>0</v>
      </c>
      <c r="K14" s="16">
        <f>J14/L14</f>
        <v>0</v>
      </c>
      <c r="L14" s="15">
        <f>SUM(E14,G14,J14)</f>
        <v>6</v>
      </c>
      <c r="M14" s="6"/>
    </row>
    <row r="15" spans="1:13" ht="24.95" customHeight="1">
      <c r="A15" s="5"/>
      <c r="B15" s="118" t="s">
        <v>13</v>
      </c>
      <c r="C15" s="118"/>
      <c r="D15" s="118"/>
      <c r="E15" s="119">
        <f>I14</f>
        <v>1</v>
      </c>
      <c r="F15" s="119"/>
      <c r="G15" s="119"/>
      <c r="H15" s="119"/>
      <c r="I15" s="119"/>
      <c r="J15" s="120">
        <f>K14</f>
        <v>0</v>
      </c>
      <c r="K15" s="120"/>
      <c r="L15" s="17">
        <f>SUM(E15:K15)</f>
        <v>1</v>
      </c>
      <c r="M15" s="6"/>
    </row>
    <row r="16" spans="1:13" ht="12" customHeight="1">
      <c r="A16" s="5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6"/>
    </row>
    <row r="17" spans="1:13" ht="24.95" customHeight="1">
      <c r="A17" s="5"/>
      <c r="B17" s="121" t="s">
        <v>16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6"/>
    </row>
    <row r="18" spans="1:13" ht="27" customHeight="1">
      <c r="A18" s="5"/>
      <c r="B18" s="130" t="s">
        <v>2</v>
      </c>
      <c r="C18" s="130"/>
      <c r="D18" s="130"/>
      <c r="E18" s="7" t="s">
        <v>3</v>
      </c>
      <c r="F18" s="7" t="s">
        <v>4</v>
      </c>
      <c r="G18" s="7" t="s">
        <v>5</v>
      </c>
      <c r="H18" s="7" t="s">
        <v>6</v>
      </c>
      <c r="I18" s="7" t="s">
        <v>7</v>
      </c>
      <c r="J18" s="7" t="s">
        <v>8</v>
      </c>
      <c r="K18" s="8" t="s">
        <v>9</v>
      </c>
      <c r="L18" s="9" t="s">
        <v>10</v>
      </c>
      <c r="M18" s="132"/>
    </row>
    <row r="19" spans="1:13" ht="24.95" customHeight="1">
      <c r="A19" s="5"/>
      <c r="B19" s="131" t="s">
        <v>17</v>
      </c>
      <c r="C19" s="131"/>
      <c r="D19" s="131"/>
      <c r="E19" s="10">
        <v>0</v>
      </c>
      <c r="F19" s="11">
        <f>E19/L19</f>
        <v>0</v>
      </c>
      <c r="G19" s="12">
        <v>3</v>
      </c>
      <c r="H19" s="11">
        <f>G19/L19</f>
        <v>1</v>
      </c>
      <c r="I19" s="13">
        <f>SUM(F19,H19)</f>
        <v>1</v>
      </c>
      <c r="J19" s="10"/>
      <c r="K19" s="14">
        <f>J19/L19</f>
        <v>0</v>
      </c>
      <c r="L19" s="15">
        <f>SUM(E19,G19,J19)</f>
        <v>3</v>
      </c>
      <c r="M19" s="132"/>
    </row>
    <row r="20" spans="1:13" ht="24.95" customHeight="1">
      <c r="A20" s="5"/>
      <c r="B20" s="131" t="s">
        <v>18</v>
      </c>
      <c r="C20" s="131"/>
      <c r="D20" s="131"/>
      <c r="E20" s="10">
        <v>0</v>
      </c>
      <c r="F20" s="11">
        <f>E20/L20</f>
        <v>0</v>
      </c>
      <c r="G20" s="12">
        <v>3</v>
      </c>
      <c r="H20" s="14">
        <f>G20/L20</f>
        <v>1</v>
      </c>
      <c r="I20" s="13">
        <f>SUM(F20,H20)</f>
        <v>1</v>
      </c>
      <c r="J20" s="10"/>
      <c r="K20" s="14">
        <f>J20/L20</f>
        <v>0</v>
      </c>
      <c r="L20" s="15">
        <f>SUM(E20,G20,J20)</f>
        <v>3</v>
      </c>
      <c r="M20" s="132"/>
    </row>
    <row r="21" spans="1:13" ht="24.95" customHeight="1">
      <c r="A21" s="5"/>
      <c r="B21" s="131" t="s">
        <v>15</v>
      </c>
      <c r="C21" s="131"/>
      <c r="D21" s="131"/>
      <c r="E21" s="10">
        <v>0</v>
      </c>
      <c r="F21" s="14">
        <f>E21/L21</f>
        <v>0</v>
      </c>
      <c r="G21" s="12">
        <v>3</v>
      </c>
      <c r="H21" s="14">
        <f>G21/L21</f>
        <v>1</v>
      </c>
      <c r="I21" s="13">
        <f>SUM(F21,H21)</f>
        <v>1</v>
      </c>
      <c r="J21" s="10"/>
      <c r="K21" s="14">
        <f>J21/L21</f>
        <v>0</v>
      </c>
      <c r="L21" s="15">
        <f>SUM(E21,G21,J21)</f>
        <v>3</v>
      </c>
      <c r="M21" s="132"/>
    </row>
    <row r="22" spans="1:13" ht="24.95" customHeight="1">
      <c r="A22" s="5"/>
      <c r="B22" s="117" t="s">
        <v>12</v>
      </c>
      <c r="C22" s="117"/>
      <c r="D22" s="117"/>
      <c r="E22" s="8">
        <f>SUM(E19:E21)</f>
        <v>0</v>
      </c>
      <c r="F22" s="16">
        <f>E22/L22</f>
        <v>0</v>
      </c>
      <c r="G22" s="8">
        <f>SUM(G19:G21)</f>
        <v>9</v>
      </c>
      <c r="H22" s="16">
        <f>G22/L22</f>
        <v>1</v>
      </c>
      <c r="I22" s="13">
        <f>SUM(F22,H22)</f>
        <v>1</v>
      </c>
      <c r="J22" s="8">
        <f>SUM(J19:J21)</f>
        <v>0</v>
      </c>
      <c r="K22" s="16">
        <f>J22/L22</f>
        <v>0</v>
      </c>
      <c r="L22" s="15">
        <f>SUM(E22,G22,J22)</f>
        <v>9</v>
      </c>
      <c r="M22" s="6"/>
    </row>
    <row r="23" spans="1:13" ht="24.95" customHeight="1">
      <c r="A23" s="5"/>
      <c r="B23" s="118" t="s">
        <v>13</v>
      </c>
      <c r="C23" s="118"/>
      <c r="D23" s="118"/>
      <c r="E23" s="119">
        <f>I22</f>
        <v>1</v>
      </c>
      <c r="F23" s="119"/>
      <c r="G23" s="119"/>
      <c r="H23" s="119"/>
      <c r="I23" s="119"/>
      <c r="J23" s="120">
        <f>K22</f>
        <v>0</v>
      </c>
      <c r="K23" s="120"/>
      <c r="L23" s="17">
        <f>SUM(E23:K23)</f>
        <v>1</v>
      </c>
      <c r="M23" s="6"/>
    </row>
    <row r="24" spans="1:13" ht="12" customHeight="1">
      <c r="A24" s="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"/>
    </row>
    <row r="25" spans="1:13" ht="24.95" customHeight="1">
      <c r="A25" s="5"/>
      <c r="B25" s="121" t="s">
        <v>19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6"/>
    </row>
    <row r="26" spans="1:13" ht="28.5" customHeight="1">
      <c r="A26" s="5"/>
      <c r="B26" s="130" t="s">
        <v>2</v>
      </c>
      <c r="C26" s="130"/>
      <c r="D26" s="130"/>
      <c r="E26" s="7" t="s">
        <v>3</v>
      </c>
      <c r="F26" s="7" t="s">
        <v>4</v>
      </c>
      <c r="G26" s="7" t="s">
        <v>5</v>
      </c>
      <c r="H26" s="7" t="s">
        <v>6</v>
      </c>
      <c r="I26" s="7" t="s">
        <v>7</v>
      </c>
      <c r="J26" s="7" t="s">
        <v>8</v>
      </c>
      <c r="K26" s="8" t="s">
        <v>9</v>
      </c>
      <c r="L26" s="9" t="s">
        <v>10</v>
      </c>
      <c r="M26" s="6"/>
    </row>
    <row r="27" spans="1:13" ht="24.95" customHeight="1">
      <c r="A27" s="5"/>
      <c r="B27" s="131" t="s">
        <v>17</v>
      </c>
      <c r="C27" s="131"/>
      <c r="D27" s="131"/>
      <c r="E27" s="10">
        <v>0</v>
      </c>
      <c r="F27" s="11">
        <f>E27/L27</f>
        <v>0</v>
      </c>
      <c r="G27" s="12">
        <v>3</v>
      </c>
      <c r="H27" s="11">
        <f>G27/L27</f>
        <v>1</v>
      </c>
      <c r="I27" s="13">
        <f>SUM(F27,H27)</f>
        <v>1</v>
      </c>
      <c r="J27" s="10"/>
      <c r="K27" s="14">
        <f>J27/L27</f>
        <v>0</v>
      </c>
      <c r="L27" s="15">
        <f>SUM(E27,G27,J27)</f>
        <v>3</v>
      </c>
      <c r="M27" s="6"/>
    </row>
    <row r="28" spans="1:13" ht="24.95" customHeight="1">
      <c r="A28" s="5"/>
      <c r="B28" s="131" t="s">
        <v>20</v>
      </c>
      <c r="C28" s="131"/>
      <c r="D28" s="131"/>
      <c r="E28" s="10">
        <v>0</v>
      </c>
      <c r="F28" s="11">
        <f>E28/L28</f>
        <v>0</v>
      </c>
      <c r="G28" s="12">
        <v>3</v>
      </c>
      <c r="H28" s="14">
        <f>G28/L28</f>
        <v>1</v>
      </c>
      <c r="I28" s="13">
        <f>SUM(F28,H28)</f>
        <v>1</v>
      </c>
      <c r="J28" s="10"/>
      <c r="K28" s="14">
        <f>J28/L28</f>
        <v>0</v>
      </c>
      <c r="L28" s="15">
        <f>SUM(E28,G28,J28)</f>
        <v>3</v>
      </c>
      <c r="M28" s="6"/>
    </row>
    <row r="29" spans="1:13" ht="24.95" customHeight="1">
      <c r="A29" s="5"/>
      <c r="B29" s="131" t="s">
        <v>15</v>
      </c>
      <c r="C29" s="131"/>
      <c r="D29" s="131"/>
      <c r="E29" s="10">
        <v>0</v>
      </c>
      <c r="F29" s="14">
        <f>E29/L29</f>
        <v>0</v>
      </c>
      <c r="G29" s="12">
        <v>3</v>
      </c>
      <c r="H29" s="14">
        <f>G29/L29</f>
        <v>1</v>
      </c>
      <c r="I29" s="13">
        <f>SUM(F29,H29)</f>
        <v>1</v>
      </c>
      <c r="J29" s="10"/>
      <c r="K29" s="14">
        <f>J29/L29</f>
        <v>0</v>
      </c>
      <c r="L29" s="15">
        <f>SUM(E29,G29,J29)</f>
        <v>3</v>
      </c>
      <c r="M29" s="6"/>
    </row>
    <row r="30" spans="1:13" ht="24.95" customHeight="1">
      <c r="A30" s="5"/>
      <c r="B30" s="117" t="s">
        <v>12</v>
      </c>
      <c r="C30" s="117"/>
      <c r="D30" s="117"/>
      <c r="E30" s="8">
        <f>SUM(E27:E29)</f>
        <v>0</v>
      </c>
      <c r="F30" s="16">
        <f>E30/L30</f>
        <v>0</v>
      </c>
      <c r="G30" s="8">
        <f>SUM(G27:G29)</f>
        <v>9</v>
      </c>
      <c r="H30" s="16">
        <f>G30/L30</f>
        <v>1</v>
      </c>
      <c r="I30" s="13">
        <f>SUM(F30,H30)</f>
        <v>1</v>
      </c>
      <c r="J30" s="8">
        <f>SUM(J27:J29)</f>
        <v>0</v>
      </c>
      <c r="K30" s="16">
        <f>J30/L30</f>
        <v>0</v>
      </c>
      <c r="L30" s="15">
        <f>SUM(E30,G30,J30)</f>
        <v>9</v>
      </c>
      <c r="M30" s="6"/>
    </row>
    <row r="31" spans="1:13" ht="24.95" customHeight="1">
      <c r="A31" s="5"/>
      <c r="B31" s="118" t="s">
        <v>13</v>
      </c>
      <c r="C31" s="118"/>
      <c r="D31" s="118"/>
      <c r="E31" s="119">
        <f>I30</f>
        <v>1</v>
      </c>
      <c r="F31" s="119"/>
      <c r="G31" s="119"/>
      <c r="H31" s="119"/>
      <c r="I31" s="119"/>
      <c r="J31" s="120">
        <f>K30</f>
        <v>0</v>
      </c>
      <c r="K31" s="120"/>
      <c r="L31" s="17">
        <f>SUM(E31:K31)</f>
        <v>1</v>
      </c>
      <c r="M31" s="6"/>
    </row>
    <row r="32" spans="1:13" ht="12" customHeight="1">
      <c r="A32" s="5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</row>
    <row r="33" spans="1:13" ht="24.95" customHeight="1">
      <c r="A33" s="5"/>
      <c r="B33" s="121" t="s">
        <v>21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6"/>
    </row>
    <row r="34" spans="1:13" ht="28.5" customHeight="1">
      <c r="A34" s="5"/>
      <c r="B34" s="130" t="s">
        <v>2</v>
      </c>
      <c r="C34" s="130"/>
      <c r="D34" s="130"/>
      <c r="E34" s="7" t="s">
        <v>3</v>
      </c>
      <c r="F34" s="7" t="s">
        <v>4</v>
      </c>
      <c r="G34" s="7" t="s">
        <v>5</v>
      </c>
      <c r="H34" s="7" t="s">
        <v>6</v>
      </c>
      <c r="I34" s="7" t="s">
        <v>7</v>
      </c>
      <c r="J34" s="7" t="s">
        <v>8</v>
      </c>
      <c r="K34" s="8" t="s">
        <v>9</v>
      </c>
      <c r="L34" s="9" t="s">
        <v>10</v>
      </c>
      <c r="M34" s="6"/>
    </row>
    <row r="35" spans="1:13" ht="24.95" customHeight="1">
      <c r="A35" s="5"/>
      <c r="B35" s="131" t="s">
        <v>17</v>
      </c>
      <c r="C35" s="131"/>
      <c r="D35" s="131"/>
      <c r="E35" s="10">
        <v>0</v>
      </c>
      <c r="F35" s="11" t="e">
        <f>E35/L35</f>
        <v>#DIV/0!</v>
      </c>
      <c r="G35" s="12"/>
      <c r="H35" s="11" t="e">
        <f>G35/L35</f>
        <v>#DIV/0!</v>
      </c>
      <c r="I35" s="13" t="e">
        <f>SUM(F35,H35)</f>
        <v>#DIV/0!</v>
      </c>
      <c r="J35" s="10"/>
      <c r="K35" s="14" t="e">
        <f>J35/L35</f>
        <v>#DIV/0!</v>
      </c>
      <c r="L35" s="15">
        <f>SUM(E35,G35,J35)</f>
        <v>0</v>
      </c>
      <c r="M35" s="6"/>
    </row>
    <row r="36" spans="1:13" ht="24.95" customHeight="1">
      <c r="A36" s="5"/>
      <c r="B36" s="131" t="s">
        <v>20</v>
      </c>
      <c r="C36" s="131"/>
      <c r="D36" s="131"/>
      <c r="E36" s="10"/>
      <c r="F36" s="11" t="e">
        <f>E36/L36</f>
        <v>#DIV/0!</v>
      </c>
      <c r="G36" s="12"/>
      <c r="H36" s="14" t="e">
        <f>G36/L36</f>
        <v>#DIV/0!</v>
      </c>
      <c r="I36" s="13" t="e">
        <f>SUM(F36,H36)</f>
        <v>#DIV/0!</v>
      </c>
      <c r="J36" s="10"/>
      <c r="K36" s="14" t="e">
        <f>J36/L36</f>
        <v>#DIV/0!</v>
      </c>
      <c r="L36" s="15">
        <f>SUM(E36,G36,J36)</f>
        <v>0</v>
      </c>
      <c r="M36" s="6"/>
    </row>
    <row r="37" spans="1:13" ht="24.95" customHeight="1">
      <c r="A37" s="5"/>
      <c r="B37" s="117" t="s">
        <v>12</v>
      </c>
      <c r="C37" s="117"/>
      <c r="D37" s="117"/>
      <c r="E37" s="8">
        <f>SUM(E35:E36)</f>
        <v>0</v>
      </c>
      <c r="F37" s="11" t="e">
        <f>E37/L37</f>
        <v>#DIV/0!</v>
      </c>
      <c r="G37" s="8">
        <f>SUM(G35:G36)</f>
        <v>0</v>
      </c>
      <c r="H37" s="16" t="e">
        <f>G37/L37</f>
        <v>#DIV/0!</v>
      </c>
      <c r="I37" s="13" t="e">
        <f>SUM(F37,H37)</f>
        <v>#DIV/0!</v>
      </c>
      <c r="J37" s="8">
        <f>SUM(J35:J36)</f>
        <v>0</v>
      </c>
      <c r="K37" s="16" t="e">
        <f>J37/L37</f>
        <v>#DIV/0!</v>
      </c>
      <c r="L37" s="15">
        <f>SUM(E37,G37,J37)</f>
        <v>0</v>
      </c>
      <c r="M37" s="6"/>
    </row>
    <row r="38" spans="1:13" ht="24.95" customHeight="1">
      <c r="A38" s="5"/>
      <c r="B38" s="118" t="s">
        <v>13</v>
      </c>
      <c r="C38" s="118"/>
      <c r="D38" s="118"/>
      <c r="E38" s="119" t="e">
        <f>I37</f>
        <v>#DIV/0!</v>
      </c>
      <c r="F38" s="119"/>
      <c r="G38" s="119"/>
      <c r="H38" s="119"/>
      <c r="I38" s="119"/>
      <c r="J38" s="120" t="e">
        <f>K37</f>
        <v>#DIV/0!</v>
      </c>
      <c r="K38" s="120"/>
      <c r="L38" s="17" t="e">
        <f>SUM(E38:K38)</f>
        <v>#DIV/0!</v>
      </c>
      <c r="M38" s="6"/>
    </row>
    <row r="39" spans="1:13" ht="11.25" customHeight="1">
      <c r="A39" s="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6"/>
    </row>
    <row r="40" spans="1:13" ht="24.95" customHeight="1">
      <c r="A40" s="5"/>
      <c r="B40" s="121" t="s">
        <v>22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6"/>
    </row>
    <row r="41" spans="1:13" ht="27" customHeight="1">
      <c r="A41" s="5"/>
      <c r="B41" s="130" t="s">
        <v>2</v>
      </c>
      <c r="C41" s="130"/>
      <c r="D41" s="130"/>
      <c r="E41" s="7" t="s">
        <v>3</v>
      </c>
      <c r="F41" s="7" t="s">
        <v>4</v>
      </c>
      <c r="G41" s="7" t="s">
        <v>5</v>
      </c>
      <c r="H41" s="7" t="s">
        <v>6</v>
      </c>
      <c r="I41" s="7" t="s">
        <v>7</v>
      </c>
      <c r="J41" s="7" t="s">
        <v>8</v>
      </c>
      <c r="K41" s="8" t="s">
        <v>9</v>
      </c>
      <c r="L41" s="9" t="s">
        <v>10</v>
      </c>
      <c r="M41" s="6"/>
    </row>
    <row r="42" spans="1:13" ht="24.95" customHeight="1">
      <c r="A42" s="5"/>
      <c r="B42" s="131" t="s">
        <v>17</v>
      </c>
      <c r="C42" s="131"/>
      <c r="D42" s="131"/>
      <c r="E42" s="10">
        <v>0</v>
      </c>
      <c r="F42" s="11" t="e">
        <f>E42/L42</f>
        <v>#DIV/0!</v>
      </c>
      <c r="G42" s="12"/>
      <c r="H42" s="11" t="e">
        <f>G42/L42</f>
        <v>#DIV/0!</v>
      </c>
      <c r="I42" s="13" t="e">
        <f>SUM(F42,H42)</f>
        <v>#DIV/0!</v>
      </c>
      <c r="J42" s="10"/>
      <c r="K42" s="14" t="e">
        <f>J42/L42</f>
        <v>#DIV/0!</v>
      </c>
      <c r="L42" s="15">
        <f>SUM(E42,G42,J42)</f>
        <v>0</v>
      </c>
      <c r="M42" s="6"/>
    </row>
    <row r="43" spans="1:13" ht="24.95" customHeight="1">
      <c r="A43" s="5"/>
      <c r="B43" s="131" t="s">
        <v>20</v>
      </c>
      <c r="C43" s="131"/>
      <c r="D43" s="131"/>
      <c r="E43" s="10">
        <v>0</v>
      </c>
      <c r="F43" s="11" t="e">
        <f>E43/L43</f>
        <v>#DIV/0!</v>
      </c>
      <c r="G43" s="12"/>
      <c r="H43" s="14" t="e">
        <f>G43/L43</f>
        <v>#DIV/0!</v>
      </c>
      <c r="I43" s="13" t="e">
        <f>SUM(F43,H43)</f>
        <v>#DIV/0!</v>
      </c>
      <c r="J43" s="10"/>
      <c r="K43" s="14" t="e">
        <f>J43/L43</f>
        <v>#DIV/0!</v>
      </c>
      <c r="L43" s="15">
        <f>SUM(E43,G43,J43)</f>
        <v>0</v>
      </c>
      <c r="M43" s="6"/>
    </row>
    <row r="44" spans="1:13" ht="24.95" customHeight="1">
      <c r="A44" s="5"/>
      <c r="B44" s="117" t="s">
        <v>12</v>
      </c>
      <c r="C44" s="117"/>
      <c r="D44" s="117"/>
      <c r="E44" s="8">
        <f>SUM(E42:E43)</f>
        <v>0</v>
      </c>
      <c r="F44" s="11" t="e">
        <f>E44/L44</f>
        <v>#DIV/0!</v>
      </c>
      <c r="G44" s="8">
        <f>SUM(G42:G43)</f>
        <v>0</v>
      </c>
      <c r="H44" s="16" t="e">
        <f>G44/L44</f>
        <v>#DIV/0!</v>
      </c>
      <c r="I44" s="13" t="e">
        <f>SUM(F44,H44)</f>
        <v>#DIV/0!</v>
      </c>
      <c r="J44" s="8">
        <f>SUM(J42:J43)</f>
        <v>0</v>
      </c>
      <c r="K44" s="16" t="e">
        <f>J44/L44</f>
        <v>#DIV/0!</v>
      </c>
      <c r="L44" s="15">
        <f>SUM(E44,G44,J44)</f>
        <v>0</v>
      </c>
      <c r="M44" s="6"/>
    </row>
    <row r="45" spans="1:13" ht="24.95" customHeight="1">
      <c r="A45" s="5"/>
      <c r="B45" s="118" t="s">
        <v>13</v>
      </c>
      <c r="C45" s="118"/>
      <c r="D45" s="118"/>
      <c r="E45" s="119" t="e">
        <f>I44</f>
        <v>#DIV/0!</v>
      </c>
      <c r="F45" s="119"/>
      <c r="G45" s="119"/>
      <c r="H45" s="119"/>
      <c r="I45" s="119"/>
      <c r="J45" s="120" t="e">
        <f>K44</f>
        <v>#DIV/0!</v>
      </c>
      <c r="K45" s="120"/>
      <c r="L45" s="17" t="e">
        <f>SUM(E45:K45)</f>
        <v>#DIV/0!</v>
      </c>
      <c r="M45" s="6"/>
    </row>
    <row r="46" spans="1:13" ht="10.5" customHeight="1">
      <c r="A46" s="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6"/>
    </row>
    <row r="47" spans="1:13" ht="24.95" customHeight="1">
      <c r="A47" s="5"/>
      <c r="B47" s="121" t="s">
        <v>23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6"/>
    </row>
    <row r="48" spans="1:13" ht="27.75" customHeight="1">
      <c r="A48" s="5"/>
      <c r="B48" s="130" t="s">
        <v>2</v>
      </c>
      <c r="C48" s="130"/>
      <c r="D48" s="130"/>
      <c r="E48" s="7" t="s">
        <v>3</v>
      </c>
      <c r="F48" s="7" t="s">
        <v>4</v>
      </c>
      <c r="G48" s="7" t="s">
        <v>5</v>
      </c>
      <c r="H48" s="7" t="s">
        <v>6</v>
      </c>
      <c r="I48" s="7" t="s">
        <v>7</v>
      </c>
      <c r="J48" s="7" t="s">
        <v>8</v>
      </c>
      <c r="K48" s="8" t="s">
        <v>9</v>
      </c>
      <c r="L48" s="9" t="s">
        <v>10</v>
      </c>
      <c r="M48" s="6"/>
    </row>
    <row r="49" spans="1:13" ht="24.95" customHeight="1">
      <c r="A49" s="5"/>
      <c r="B49" s="131" t="s">
        <v>17</v>
      </c>
      <c r="C49" s="131"/>
      <c r="D49" s="131"/>
      <c r="E49" s="10"/>
      <c r="F49" s="11" t="e">
        <f>E49/L49</f>
        <v>#DIV/0!</v>
      </c>
      <c r="G49" s="12"/>
      <c r="H49" s="11" t="e">
        <f>G49/L49</f>
        <v>#DIV/0!</v>
      </c>
      <c r="I49" s="13" t="e">
        <f>SUM(F49,H49)</f>
        <v>#DIV/0!</v>
      </c>
      <c r="J49" s="10"/>
      <c r="K49" s="14" t="e">
        <f>J49/L49</f>
        <v>#DIV/0!</v>
      </c>
      <c r="L49" s="15">
        <f>SUM(E49,G49,J49)</f>
        <v>0</v>
      </c>
      <c r="M49" s="6"/>
    </row>
    <row r="50" spans="1:13" ht="24.95" customHeight="1">
      <c r="A50" s="5"/>
      <c r="B50" s="131" t="s">
        <v>20</v>
      </c>
      <c r="C50" s="131"/>
      <c r="D50" s="131"/>
      <c r="E50" s="10"/>
      <c r="F50" s="11" t="e">
        <f>E50/L50</f>
        <v>#DIV/0!</v>
      </c>
      <c r="G50" s="12"/>
      <c r="H50" s="14" t="e">
        <f>G50/L50</f>
        <v>#DIV/0!</v>
      </c>
      <c r="I50" s="13" t="e">
        <f>SUM(F50,H50)</f>
        <v>#DIV/0!</v>
      </c>
      <c r="J50" s="10"/>
      <c r="K50" s="14" t="e">
        <f>J50/L50</f>
        <v>#DIV/0!</v>
      </c>
      <c r="L50" s="15">
        <f>SUM(E50,G50,J50)</f>
        <v>0</v>
      </c>
      <c r="M50" s="6"/>
    </row>
    <row r="51" spans="1:13" ht="24.95" customHeight="1">
      <c r="A51" s="5"/>
      <c r="B51" s="117" t="s">
        <v>12</v>
      </c>
      <c r="C51" s="117"/>
      <c r="D51" s="117"/>
      <c r="E51" s="8">
        <f>SUM(E49:E50)</f>
        <v>0</v>
      </c>
      <c r="F51" s="11" t="e">
        <f>E51/L51</f>
        <v>#DIV/0!</v>
      </c>
      <c r="G51" s="8">
        <f>SUM(G49:G50)</f>
        <v>0</v>
      </c>
      <c r="H51" s="16" t="e">
        <f>G51/L51</f>
        <v>#DIV/0!</v>
      </c>
      <c r="I51" s="13" t="e">
        <f>SUM(F51,H51)</f>
        <v>#DIV/0!</v>
      </c>
      <c r="J51" s="8">
        <f>SUM(J49:J50)</f>
        <v>0</v>
      </c>
      <c r="K51" s="16" t="e">
        <f>J51/L51</f>
        <v>#DIV/0!</v>
      </c>
      <c r="L51" s="15">
        <f>SUM(E51,G51,J51)</f>
        <v>0</v>
      </c>
      <c r="M51" s="6"/>
    </row>
    <row r="52" spans="1:13" ht="24.95" customHeight="1">
      <c r="A52" s="5"/>
      <c r="B52" s="118" t="s">
        <v>13</v>
      </c>
      <c r="C52" s="118"/>
      <c r="D52" s="118"/>
      <c r="E52" s="119" t="e">
        <f>I51</f>
        <v>#DIV/0!</v>
      </c>
      <c r="F52" s="119"/>
      <c r="G52" s="119"/>
      <c r="H52" s="119"/>
      <c r="I52" s="119"/>
      <c r="J52" s="120" t="e">
        <f>K51</f>
        <v>#DIV/0!</v>
      </c>
      <c r="K52" s="120"/>
      <c r="L52" s="17" t="e">
        <f>SUM(E52:K52)</f>
        <v>#DIV/0!</v>
      </c>
      <c r="M52" s="6"/>
    </row>
    <row r="53" spans="1:13" ht="9.75" customHeight="1">
      <c r="A53" s="5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6"/>
    </row>
    <row r="54" spans="1:13" ht="24.95" customHeight="1">
      <c r="A54" s="5"/>
      <c r="B54" s="121" t="s">
        <v>24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6"/>
    </row>
    <row r="55" spans="1:13" ht="27" customHeight="1">
      <c r="A55" s="5"/>
      <c r="B55" s="130" t="s">
        <v>2</v>
      </c>
      <c r="C55" s="130"/>
      <c r="D55" s="130"/>
      <c r="E55" s="7" t="s">
        <v>3</v>
      </c>
      <c r="F55" s="7" t="s">
        <v>4</v>
      </c>
      <c r="G55" s="7" t="s">
        <v>5</v>
      </c>
      <c r="H55" s="7" t="s">
        <v>6</v>
      </c>
      <c r="I55" s="7" t="s">
        <v>7</v>
      </c>
      <c r="J55" s="7" t="s">
        <v>8</v>
      </c>
      <c r="K55" s="8" t="s">
        <v>9</v>
      </c>
      <c r="L55" s="9" t="s">
        <v>10</v>
      </c>
      <c r="M55" s="6"/>
    </row>
    <row r="56" spans="1:13" ht="32.25" customHeight="1">
      <c r="A56" s="5"/>
      <c r="B56" s="131" t="s">
        <v>11</v>
      </c>
      <c r="C56" s="131"/>
      <c r="D56" s="131"/>
      <c r="E56" s="10">
        <v>0</v>
      </c>
      <c r="F56" s="11" t="e">
        <f>E56/L56</f>
        <v>#DIV/0!</v>
      </c>
      <c r="G56" s="12"/>
      <c r="H56" s="11" t="e">
        <f>G56/L56</f>
        <v>#DIV/0!</v>
      </c>
      <c r="I56" s="13" t="e">
        <f>SUM(F56,H56)</f>
        <v>#DIV/0!</v>
      </c>
      <c r="J56" s="10"/>
      <c r="K56" s="14" t="e">
        <f>J56/L56</f>
        <v>#DIV/0!</v>
      </c>
      <c r="L56" s="15">
        <f>SUM(E56,G56,J56)</f>
        <v>0</v>
      </c>
      <c r="M56" s="6"/>
    </row>
    <row r="57" spans="1:13" ht="24.95" customHeight="1">
      <c r="A57" s="5"/>
      <c r="B57" s="131" t="s">
        <v>15</v>
      </c>
      <c r="C57" s="131"/>
      <c r="D57" s="131"/>
      <c r="E57" s="10">
        <v>0</v>
      </c>
      <c r="F57" s="11" t="e">
        <f>E57/L57</f>
        <v>#DIV/0!</v>
      </c>
      <c r="G57" s="12"/>
      <c r="H57" s="14" t="e">
        <f>G57/L57</f>
        <v>#DIV/0!</v>
      </c>
      <c r="I57" s="13" t="e">
        <f>SUM(F57,H57)</f>
        <v>#DIV/0!</v>
      </c>
      <c r="J57" s="10"/>
      <c r="K57" s="14" t="e">
        <f>J57/L57</f>
        <v>#DIV/0!</v>
      </c>
      <c r="L57" s="15">
        <f>SUM(E57,G57,J57)</f>
        <v>0</v>
      </c>
      <c r="M57" s="6"/>
    </row>
    <row r="58" spans="1:13" ht="24.95" customHeight="1">
      <c r="A58" s="5"/>
      <c r="B58" s="117" t="s">
        <v>12</v>
      </c>
      <c r="C58" s="117"/>
      <c r="D58" s="117"/>
      <c r="E58" s="8">
        <f>SUM(E56:E57)</f>
        <v>0</v>
      </c>
      <c r="F58" s="11" t="e">
        <f>E58/L58</f>
        <v>#DIV/0!</v>
      </c>
      <c r="G58" s="8">
        <f>SUM(G56:G57)</f>
        <v>0</v>
      </c>
      <c r="H58" s="16" t="e">
        <f>G58/L58</f>
        <v>#DIV/0!</v>
      </c>
      <c r="I58" s="13" t="e">
        <f>SUM(F58,H58)</f>
        <v>#DIV/0!</v>
      </c>
      <c r="J58" s="8">
        <f>SUM(J56:J57)</f>
        <v>0</v>
      </c>
      <c r="K58" s="16" t="e">
        <f>J58/L58</f>
        <v>#DIV/0!</v>
      </c>
      <c r="L58" s="15">
        <f>SUM(E58,G58,J58)</f>
        <v>0</v>
      </c>
      <c r="M58" s="6"/>
    </row>
    <row r="59" spans="1:13" ht="24.95" customHeight="1">
      <c r="A59" s="5"/>
      <c r="B59" s="118" t="s">
        <v>13</v>
      </c>
      <c r="C59" s="118"/>
      <c r="D59" s="118"/>
      <c r="E59" s="119" t="e">
        <f>I58</f>
        <v>#DIV/0!</v>
      </c>
      <c r="F59" s="119"/>
      <c r="G59" s="119"/>
      <c r="H59" s="119"/>
      <c r="I59" s="119"/>
      <c r="J59" s="120" t="e">
        <f>K58</f>
        <v>#DIV/0!</v>
      </c>
      <c r="K59" s="120"/>
      <c r="L59" s="17" t="e">
        <f>SUM(E59:K59)</f>
        <v>#DIV/0!</v>
      </c>
      <c r="M59" s="6"/>
    </row>
    <row r="60" spans="1:13" ht="9.75" customHeight="1">
      <c r="A60" s="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6"/>
    </row>
    <row r="61" spans="1:13" ht="24.95" customHeight="1">
      <c r="A61" s="5"/>
      <c r="B61" s="121" t="s">
        <v>25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6"/>
    </row>
    <row r="62" spans="1:13" ht="24.95" customHeight="1">
      <c r="A62" s="5"/>
      <c r="B62" s="130" t="s">
        <v>2</v>
      </c>
      <c r="C62" s="130"/>
      <c r="D62" s="130"/>
      <c r="E62" s="7" t="s">
        <v>3</v>
      </c>
      <c r="F62" s="7" t="s">
        <v>4</v>
      </c>
      <c r="G62" s="7" t="s">
        <v>5</v>
      </c>
      <c r="H62" s="7" t="s">
        <v>6</v>
      </c>
      <c r="I62" s="7" t="s">
        <v>7</v>
      </c>
      <c r="J62" s="7" t="s">
        <v>8</v>
      </c>
      <c r="K62" s="8" t="s">
        <v>9</v>
      </c>
      <c r="L62" s="9" t="s">
        <v>10</v>
      </c>
      <c r="M62" s="6"/>
    </row>
    <row r="63" spans="1:13" ht="24.95" customHeight="1">
      <c r="A63" s="5"/>
      <c r="B63" s="131" t="s">
        <v>17</v>
      </c>
      <c r="C63" s="131"/>
      <c r="D63" s="131"/>
      <c r="E63" s="10">
        <v>0</v>
      </c>
      <c r="F63" s="11" t="e">
        <f>E63/L63</f>
        <v>#DIV/0!</v>
      </c>
      <c r="G63" s="12">
        <v>0</v>
      </c>
      <c r="H63" s="11" t="e">
        <f>G63/L63</f>
        <v>#DIV/0!</v>
      </c>
      <c r="I63" s="13" t="e">
        <f>SUM(F63,H63)</f>
        <v>#DIV/0!</v>
      </c>
      <c r="J63" s="10"/>
      <c r="K63" s="14" t="e">
        <f>J63/L63</f>
        <v>#DIV/0!</v>
      </c>
      <c r="L63" s="15">
        <f>SUM(E63,G63,J63)</f>
        <v>0</v>
      </c>
      <c r="M63" s="6"/>
    </row>
    <row r="64" spans="1:13" ht="24.95" customHeight="1">
      <c r="A64" s="5"/>
      <c r="B64" s="131" t="s">
        <v>15</v>
      </c>
      <c r="C64" s="131"/>
      <c r="D64" s="131"/>
      <c r="E64" s="10">
        <v>0</v>
      </c>
      <c r="F64" s="11" t="e">
        <f>E64/L64</f>
        <v>#DIV/0!</v>
      </c>
      <c r="G64" s="12">
        <v>0</v>
      </c>
      <c r="H64" s="14" t="e">
        <f>G64/L64</f>
        <v>#DIV/0!</v>
      </c>
      <c r="I64" s="13" t="e">
        <f>SUM(F64,H64)</f>
        <v>#DIV/0!</v>
      </c>
      <c r="J64" s="10"/>
      <c r="K64" s="14" t="e">
        <f>J64/L64</f>
        <v>#DIV/0!</v>
      </c>
      <c r="L64" s="15">
        <f>SUM(E64,G64,J64)</f>
        <v>0</v>
      </c>
      <c r="M64" s="6"/>
    </row>
    <row r="65" spans="1:13" ht="24.95" customHeight="1">
      <c r="A65" s="5"/>
      <c r="B65" s="131" t="s">
        <v>26</v>
      </c>
      <c r="C65" s="131"/>
      <c r="D65" s="131"/>
      <c r="E65" s="10">
        <v>0</v>
      </c>
      <c r="F65" s="11" t="e">
        <f>E65/L65</f>
        <v>#DIV/0!</v>
      </c>
      <c r="G65" s="12">
        <v>0</v>
      </c>
      <c r="H65" s="14" t="e">
        <f>G65/L65</f>
        <v>#DIV/0!</v>
      </c>
      <c r="I65" s="13" t="e">
        <f>SUM(F65,H65)</f>
        <v>#DIV/0!</v>
      </c>
      <c r="J65" s="10"/>
      <c r="K65" s="14" t="e">
        <f>J65/L65</f>
        <v>#DIV/0!</v>
      </c>
      <c r="L65" s="15">
        <f>SUM(E65,G65,J65)</f>
        <v>0</v>
      </c>
      <c r="M65" s="6"/>
    </row>
    <row r="66" spans="1:13" ht="24.95" customHeight="1">
      <c r="A66" s="5"/>
      <c r="B66" s="117" t="s">
        <v>12</v>
      </c>
      <c r="C66" s="117"/>
      <c r="D66" s="117"/>
      <c r="E66" s="8">
        <f>SUM(E63:E65)</f>
        <v>0</v>
      </c>
      <c r="F66" s="11" t="e">
        <f>E66/L66</f>
        <v>#DIV/0!</v>
      </c>
      <c r="G66" s="8">
        <f>SUM(G63:G65)</f>
        <v>0</v>
      </c>
      <c r="H66" s="16" t="e">
        <f>G66/L66</f>
        <v>#DIV/0!</v>
      </c>
      <c r="I66" s="13" t="e">
        <f>SUM(F66,H66)</f>
        <v>#DIV/0!</v>
      </c>
      <c r="J66" s="8">
        <f>SUM(J63:J65)</f>
        <v>0</v>
      </c>
      <c r="K66" s="16" t="e">
        <f>J66/L66</f>
        <v>#DIV/0!</v>
      </c>
      <c r="L66" s="15">
        <f>SUM(E66,G66,J66)</f>
        <v>0</v>
      </c>
      <c r="M66" s="6"/>
    </row>
    <row r="67" spans="1:13" ht="24.95" customHeight="1">
      <c r="A67" s="5"/>
      <c r="B67" s="118" t="s">
        <v>13</v>
      </c>
      <c r="C67" s="118"/>
      <c r="D67" s="118"/>
      <c r="E67" s="119" t="e">
        <f>I66</f>
        <v>#DIV/0!</v>
      </c>
      <c r="F67" s="119"/>
      <c r="G67" s="119"/>
      <c r="H67" s="119"/>
      <c r="I67" s="119"/>
      <c r="J67" s="120" t="e">
        <f>K66</f>
        <v>#DIV/0!</v>
      </c>
      <c r="K67" s="120"/>
      <c r="L67" s="17" t="e">
        <f>SUM(E67:K67)</f>
        <v>#DIV/0!</v>
      </c>
      <c r="M67" s="6"/>
    </row>
    <row r="68" spans="1:13" ht="12.75" customHeight="1">
      <c r="A68" s="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6"/>
    </row>
    <row r="69" spans="1:13" ht="24.95" customHeight="1">
      <c r="A69" s="5"/>
      <c r="B69" s="121" t="s">
        <v>27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6"/>
    </row>
    <row r="70" spans="1:13" ht="27.75" customHeight="1">
      <c r="A70" s="5"/>
      <c r="B70" s="130" t="s">
        <v>2</v>
      </c>
      <c r="C70" s="130"/>
      <c r="D70" s="130"/>
      <c r="E70" s="7" t="s">
        <v>3</v>
      </c>
      <c r="F70" s="7" t="s">
        <v>4</v>
      </c>
      <c r="G70" s="7" t="s">
        <v>5</v>
      </c>
      <c r="H70" s="7" t="s">
        <v>6</v>
      </c>
      <c r="I70" s="7" t="s">
        <v>7</v>
      </c>
      <c r="J70" s="7" t="s">
        <v>8</v>
      </c>
      <c r="K70" s="8" t="s">
        <v>9</v>
      </c>
      <c r="L70" s="9" t="s">
        <v>10</v>
      </c>
      <c r="M70" s="6"/>
    </row>
    <row r="71" spans="1:13" ht="24.95" customHeight="1">
      <c r="A71" s="5"/>
      <c r="B71" s="131" t="s">
        <v>28</v>
      </c>
      <c r="C71" s="131"/>
      <c r="D71" s="131"/>
      <c r="E71" s="10">
        <v>0</v>
      </c>
      <c r="F71" s="11" t="e">
        <f t="shared" ref="F71:F81" si="0">E71/L71</f>
        <v>#DIV/0!</v>
      </c>
      <c r="G71" s="12">
        <v>0</v>
      </c>
      <c r="H71" s="11" t="e">
        <f t="shared" ref="H71:H81" si="1">G71/L71</f>
        <v>#DIV/0!</v>
      </c>
      <c r="I71" s="13" t="e">
        <f t="shared" ref="I71:I81" si="2">SUM(F71,H71)</f>
        <v>#DIV/0!</v>
      </c>
      <c r="J71" s="10"/>
      <c r="K71" s="14" t="e">
        <f t="shared" ref="K71:K81" si="3">J71/L71</f>
        <v>#DIV/0!</v>
      </c>
      <c r="L71" s="15">
        <f t="shared" ref="L71:L81" si="4">SUM(E71,G71,J71)</f>
        <v>0</v>
      </c>
      <c r="M71" s="6"/>
    </row>
    <row r="72" spans="1:13" ht="24.95" customHeight="1">
      <c r="A72" s="5"/>
      <c r="B72" s="131" t="s">
        <v>29</v>
      </c>
      <c r="C72" s="131"/>
      <c r="D72" s="131"/>
      <c r="E72" s="10">
        <v>0</v>
      </c>
      <c r="F72" s="11" t="e">
        <f t="shared" si="0"/>
        <v>#DIV/0!</v>
      </c>
      <c r="G72" s="12">
        <v>0</v>
      </c>
      <c r="H72" s="11" t="e">
        <f t="shared" si="1"/>
        <v>#DIV/0!</v>
      </c>
      <c r="I72" s="13" t="e">
        <f t="shared" si="2"/>
        <v>#DIV/0!</v>
      </c>
      <c r="J72" s="10"/>
      <c r="K72" s="14" t="e">
        <f t="shared" si="3"/>
        <v>#DIV/0!</v>
      </c>
      <c r="L72" s="15">
        <f t="shared" si="4"/>
        <v>0</v>
      </c>
      <c r="M72" s="6"/>
    </row>
    <row r="73" spans="1:13" ht="24.95" customHeight="1">
      <c r="A73" s="5"/>
      <c r="B73" s="131" t="s">
        <v>30</v>
      </c>
      <c r="C73" s="131"/>
      <c r="D73" s="131"/>
      <c r="E73" s="10">
        <v>0</v>
      </c>
      <c r="F73" s="11" t="e">
        <f t="shared" si="0"/>
        <v>#DIV/0!</v>
      </c>
      <c r="G73" s="12">
        <v>0</v>
      </c>
      <c r="H73" s="11" t="e">
        <f t="shared" si="1"/>
        <v>#DIV/0!</v>
      </c>
      <c r="I73" s="13" t="e">
        <f t="shared" si="2"/>
        <v>#DIV/0!</v>
      </c>
      <c r="J73" s="10"/>
      <c r="K73" s="14" t="e">
        <f t="shared" si="3"/>
        <v>#DIV/0!</v>
      </c>
      <c r="L73" s="15">
        <f t="shared" si="4"/>
        <v>0</v>
      </c>
      <c r="M73" s="6"/>
    </row>
    <row r="74" spans="1:13" ht="24.95" customHeight="1">
      <c r="A74" s="5"/>
      <c r="B74" s="131" t="s">
        <v>31</v>
      </c>
      <c r="C74" s="131"/>
      <c r="D74" s="131"/>
      <c r="E74" s="10">
        <v>0</v>
      </c>
      <c r="F74" s="11" t="e">
        <f t="shared" si="0"/>
        <v>#DIV/0!</v>
      </c>
      <c r="G74" s="12">
        <v>0</v>
      </c>
      <c r="H74" s="11" t="e">
        <f t="shared" si="1"/>
        <v>#DIV/0!</v>
      </c>
      <c r="I74" s="13" t="e">
        <f t="shared" si="2"/>
        <v>#DIV/0!</v>
      </c>
      <c r="J74" s="10"/>
      <c r="K74" s="14" t="e">
        <f t="shared" si="3"/>
        <v>#DIV/0!</v>
      </c>
      <c r="L74" s="15">
        <f t="shared" si="4"/>
        <v>0</v>
      </c>
      <c r="M74" s="6"/>
    </row>
    <row r="75" spans="1:13" ht="24.95" customHeight="1">
      <c r="A75" s="5"/>
      <c r="B75" s="131" t="s">
        <v>32</v>
      </c>
      <c r="C75" s="131"/>
      <c r="D75" s="131"/>
      <c r="E75" s="10"/>
      <c r="F75" s="11" t="e">
        <f t="shared" si="0"/>
        <v>#DIV/0!</v>
      </c>
      <c r="G75" s="12"/>
      <c r="H75" s="11" t="e">
        <f t="shared" si="1"/>
        <v>#DIV/0!</v>
      </c>
      <c r="I75" s="13" t="e">
        <f t="shared" si="2"/>
        <v>#DIV/0!</v>
      </c>
      <c r="J75" s="10"/>
      <c r="K75" s="14" t="e">
        <f t="shared" si="3"/>
        <v>#DIV/0!</v>
      </c>
      <c r="L75" s="15">
        <f t="shared" si="4"/>
        <v>0</v>
      </c>
      <c r="M75" s="6"/>
    </row>
    <row r="76" spans="1:13" ht="24.95" customHeight="1">
      <c r="A76" s="5"/>
      <c r="B76" s="131" t="s">
        <v>33</v>
      </c>
      <c r="C76" s="131"/>
      <c r="D76" s="131"/>
      <c r="E76" s="10"/>
      <c r="F76" s="11" t="e">
        <f t="shared" si="0"/>
        <v>#DIV/0!</v>
      </c>
      <c r="G76" s="12"/>
      <c r="H76" s="11" t="e">
        <f t="shared" si="1"/>
        <v>#DIV/0!</v>
      </c>
      <c r="I76" s="13" t="e">
        <f t="shared" si="2"/>
        <v>#DIV/0!</v>
      </c>
      <c r="J76" s="10"/>
      <c r="K76" s="14" t="e">
        <f t="shared" si="3"/>
        <v>#DIV/0!</v>
      </c>
      <c r="L76" s="15">
        <f t="shared" si="4"/>
        <v>0</v>
      </c>
      <c r="M76" s="6"/>
    </row>
    <row r="77" spans="1:13" ht="24.95" customHeight="1">
      <c r="A77" s="5"/>
      <c r="B77" s="131" t="s">
        <v>54</v>
      </c>
      <c r="C77" s="131"/>
      <c r="D77" s="131"/>
      <c r="E77" s="10"/>
      <c r="F77" s="11" t="e">
        <f t="shared" si="0"/>
        <v>#DIV/0!</v>
      </c>
      <c r="G77" s="12"/>
      <c r="H77" s="11" t="e">
        <f t="shared" si="1"/>
        <v>#DIV/0!</v>
      </c>
      <c r="I77" s="13" t="e">
        <f t="shared" si="2"/>
        <v>#DIV/0!</v>
      </c>
      <c r="J77" s="10"/>
      <c r="K77" s="14" t="e">
        <f t="shared" si="3"/>
        <v>#DIV/0!</v>
      </c>
      <c r="L77" s="15">
        <f t="shared" si="4"/>
        <v>0</v>
      </c>
      <c r="M77" s="6"/>
    </row>
    <row r="78" spans="1:13" ht="24.95" customHeight="1">
      <c r="A78" s="5"/>
      <c r="B78" s="131" t="s">
        <v>35</v>
      </c>
      <c r="C78" s="131"/>
      <c r="D78" s="131"/>
      <c r="E78" s="10"/>
      <c r="F78" s="11" t="e">
        <f t="shared" si="0"/>
        <v>#DIV/0!</v>
      </c>
      <c r="G78" s="12"/>
      <c r="H78" s="11" t="e">
        <f t="shared" si="1"/>
        <v>#DIV/0!</v>
      </c>
      <c r="I78" s="13" t="e">
        <f t="shared" si="2"/>
        <v>#DIV/0!</v>
      </c>
      <c r="J78" s="10"/>
      <c r="K78" s="14" t="e">
        <f t="shared" si="3"/>
        <v>#DIV/0!</v>
      </c>
      <c r="L78" s="15">
        <f t="shared" si="4"/>
        <v>0</v>
      </c>
      <c r="M78" s="6"/>
    </row>
    <row r="79" spans="1:13" ht="24.95" customHeight="1">
      <c r="A79" s="5"/>
      <c r="B79" s="131" t="s">
        <v>36</v>
      </c>
      <c r="C79" s="131"/>
      <c r="D79" s="131"/>
      <c r="E79" s="10"/>
      <c r="F79" s="11" t="e">
        <f t="shared" si="0"/>
        <v>#DIV/0!</v>
      </c>
      <c r="G79" s="12"/>
      <c r="H79" s="11" t="e">
        <f t="shared" si="1"/>
        <v>#DIV/0!</v>
      </c>
      <c r="I79" s="13" t="e">
        <f t="shared" si="2"/>
        <v>#DIV/0!</v>
      </c>
      <c r="J79" s="10"/>
      <c r="K79" s="14" t="e">
        <f t="shared" si="3"/>
        <v>#DIV/0!</v>
      </c>
      <c r="L79" s="15">
        <f t="shared" si="4"/>
        <v>0</v>
      </c>
      <c r="M79" s="6"/>
    </row>
    <row r="80" spans="1:13" ht="24.95" customHeight="1">
      <c r="A80" s="5"/>
      <c r="B80" s="131" t="s">
        <v>37</v>
      </c>
      <c r="C80" s="131"/>
      <c r="D80" s="131"/>
      <c r="E80" s="10"/>
      <c r="F80" s="11" t="e">
        <f t="shared" si="0"/>
        <v>#DIV/0!</v>
      </c>
      <c r="G80" s="12"/>
      <c r="H80" s="14" t="e">
        <f t="shared" si="1"/>
        <v>#DIV/0!</v>
      </c>
      <c r="I80" s="13" t="e">
        <f t="shared" si="2"/>
        <v>#DIV/0!</v>
      </c>
      <c r="J80" s="10"/>
      <c r="K80" s="14" t="e">
        <f t="shared" si="3"/>
        <v>#DIV/0!</v>
      </c>
      <c r="L80" s="15">
        <f t="shared" si="4"/>
        <v>0</v>
      </c>
      <c r="M80" s="6"/>
    </row>
    <row r="81" spans="1:13" ht="24.95" customHeight="1">
      <c r="A81" s="5"/>
      <c r="B81" s="117" t="s">
        <v>12</v>
      </c>
      <c r="C81" s="117"/>
      <c r="D81" s="117"/>
      <c r="E81" s="8">
        <f>SUM(E71:E80)</f>
        <v>0</v>
      </c>
      <c r="F81" s="11" t="e">
        <f t="shared" si="0"/>
        <v>#DIV/0!</v>
      </c>
      <c r="G81" s="8">
        <f>SUM(G71:G80)</f>
        <v>0</v>
      </c>
      <c r="H81" s="16" t="e">
        <f t="shared" si="1"/>
        <v>#DIV/0!</v>
      </c>
      <c r="I81" s="13" t="e">
        <f t="shared" si="2"/>
        <v>#DIV/0!</v>
      </c>
      <c r="J81" s="8">
        <f>SUM(J71:J80)</f>
        <v>0</v>
      </c>
      <c r="K81" s="16" t="e">
        <f t="shared" si="3"/>
        <v>#DIV/0!</v>
      </c>
      <c r="L81" s="15">
        <f t="shared" si="4"/>
        <v>0</v>
      </c>
      <c r="M81" s="6"/>
    </row>
    <row r="82" spans="1:13" ht="24.95" customHeight="1">
      <c r="A82" s="5"/>
      <c r="B82" s="118" t="s">
        <v>13</v>
      </c>
      <c r="C82" s="118"/>
      <c r="D82" s="118"/>
      <c r="E82" s="119" t="e">
        <f>I81</f>
        <v>#DIV/0!</v>
      </c>
      <c r="F82" s="119"/>
      <c r="G82" s="119"/>
      <c r="H82" s="119"/>
      <c r="I82" s="119"/>
      <c r="J82" s="120" t="e">
        <f>K81</f>
        <v>#DIV/0!</v>
      </c>
      <c r="K82" s="120"/>
      <c r="L82" s="17" t="e">
        <f>SUM(E82:K82)</f>
        <v>#DIV/0!</v>
      </c>
      <c r="M82" s="6"/>
    </row>
    <row r="83" spans="1:13" ht="15" customHeight="1">
      <c r="A83" s="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6"/>
    </row>
    <row r="84" spans="1:13" ht="27.75" customHeight="1">
      <c r="A84" s="5"/>
      <c r="B84" s="121" t="s">
        <v>38</v>
      </c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6"/>
    </row>
    <row r="85" spans="1:13" ht="32.25" customHeight="1">
      <c r="A85" s="5"/>
      <c r="B85" s="130" t="s">
        <v>2</v>
      </c>
      <c r="C85" s="130"/>
      <c r="D85" s="130"/>
      <c r="E85" s="7" t="s">
        <v>3</v>
      </c>
      <c r="F85" s="7" t="s">
        <v>4</v>
      </c>
      <c r="G85" s="7" t="s">
        <v>5</v>
      </c>
      <c r="H85" s="7" t="s">
        <v>6</v>
      </c>
      <c r="I85" s="7" t="s">
        <v>7</v>
      </c>
      <c r="J85" s="7" t="s">
        <v>8</v>
      </c>
      <c r="K85" s="8" t="s">
        <v>9</v>
      </c>
      <c r="L85" s="9" t="s">
        <v>10</v>
      </c>
      <c r="M85" s="6"/>
    </row>
    <row r="86" spans="1:13" ht="24.95" customHeight="1">
      <c r="A86" s="5"/>
      <c r="B86" s="131" t="s">
        <v>39</v>
      </c>
      <c r="C86" s="131"/>
      <c r="D86" s="131"/>
      <c r="E86" s="10">
        <v>0</v>
      </c>
      <c r="F86" s="11">
        <f>E86/L86</f>
        <v>0</v>
      </c>
      <c r="G86" s="12">
        <v>1</v>
      </c>
      <c r="H86" s="11">
        <f>G86/L86</f>
        <v>1</v>
      </c>
      <c r="I86" s="13">
        <f>SUM(F86,H86)</f>
        <v>1</v>
      </c>
      <c r="J86" s="10"/>
      <c r="K86" s="14">
        <f>J86/L86</f>
        <v>0</v>
      </c>
      <c r="L86" s="15">
        <f>SUM(E86,G86,J86)</f>
        <v>1</v>
      </c>
      <c r="M86" s="6"/>
    </row>
    <row r="87" spans="1:13" ht="24.95" customHeight="1">
      <c r="A87" s="5"/>
      <c r="B87" s="131" t="s">
        <v>40</v>
      </c>
      <c r="C87" s="131"/>
      <c r="D87" s="131"/>
      <c r="E87" s="10">
        <v>0</v>
      </c>
      <c r="F87" s="11">
        <f>E87/L87</f>
        <v>0</v>
      </c>
      <c r="G87" s="12">
        <v>1</v>
      </c>
      <c r="H87" s="14">
        <f>G87/L87</f>
        <v>1</v>
      </c>
      <c r="I87" s="13">
        <f>SUM(F87,H87)</f>
        <v>1</v>
      </c>
      <c r="J87" s="10"/>
      <c r="K87" s="14">
        <f>J87/L87</f>
        <v>0</v>
      </c>
      <c r="L87" s="15">
        <f>SUM(E87,G87,J87)</f>
        <v>1</v>
      </c>
      <c r="M87" s="6"/>
    </row>
    <row r="88" spans="1:13" ht="24.95" customHeight="1">
      <c r="A88" s="5"/>
      <c r="B88" s="131" t="s">
        <v>41</v>
      </c>
      <c r="C88" s="131"/>
      <c r="D88" s="131"/>
      <c r="E88" s="10">
        <v>0</v>
      </c>
      <c r="F88" s="14">
        <f>E88/L88</f>
        <v>0</v>
      </c>
      <c r="G88" s="12">
        <v>1</v>
      </c>
      <c r="H88" s="14">
        <f>G88/L88</f>
        <v>1</v>
      </c>
      <c r="I88" s="13">
        <f>SUM(F88,H88)</f>
        <v>1</v>
      </c>
      <c r="J88" s="10"/>
      <c r="K88" s="14">
        <f>J88/L88</f>
        <v>0</v>
      </c>
      <c r="L88" s="15">
        <f>SUM(E88,G88,J88)</f>
        <v>1</v>
      </c>
      <c r="M88" s="6"/>
    </row>
    <row r="89" spans="1:13" ht="24.95" customHeight="1">
      <c r="A89" s="5"/>
      <c r="B89" s="117" t="s">
        <v>12</v>
      </c>
      <c r="C89" s="117"/>
      <c r="D89" s="117"/>
      <c r="E89" s="8">
        <f>SUM(E86:E88)</f>
        <v>0</v>
      </c>
      <c r="F89" s="16">
        <f>E89/L89</f>
        <v>0</v>
      </c>
      <c r="G89" s="8">
        <f>SUM(G86:G88)</f>
        <v>3</v>
      </c>
      <c r="H89" s="16">
        <f>G89/L89</f>
        <v>1</v>
      </c>
      <c r="I89" s="13">
        <f>SUM(F89,H89)</f>
        <v>1</v>
      </c>
      <c r="J89" s="8">
        <f>SUM(J86:J88)</f>
        <v>0</v>
      </c>
      <c r="K89" s="16">
        <f>J89/L89</f>
        <v>0</v>
      </c>
      <c r="L89" s="15">
        <f>SUM(E89,G89,J89)</f>
        <v>3</v>
      </c>
      <c r="M89" s="6"/>
    </row>
    <row r="90" spans="1:13" ht="24.95" customHeight="1">
      <c r="A90" s="5"/>
      <c r="B90" s="118" t="s">
        <v>13</v>
      </c>
      <c r="C90" s="118"/>
      <c r="D90" s="118"/>
      <c r="E90" s="119">
        <f>I89</f>
        <v>1</v>
      </c>
      <c r="F90" s="119"/>
      <c r="G90" s="119"/>
      <c r="H90" s="119"/>
      <c r="I90" s="119"/>
      <c r="J90" s="120">
        <f>K89</f>
        <v>0</v>
      </c>
      <c r="K90" s="120"/>
      <c r="L90" s="17">
        <f>SUM(E90:K90)</f>
        <v>1</v>
      </c>
      <c r="M90" s="6"/>
    </row>
    <row r="91" spans="1:13" ht="15" customHeight="1">
      <c r="A91" s="5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6"/>
    </row>
    <row r="92" spans="1:13" ht="27.75" customHeight="1">
      <c r="A92" s="5"/>
      <c r="B92" s="121" t="s">
        <v>42</v>
      </c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6"/>
    </row>
    <row r="93" spans="1:13" ht="29.25" customHeight="1">
      <c r="A93" s="5"/>
      <c r="B93" s="130" t="s">
        <v>2</v>
      </c>
      <c r="C93" s="130"/>
      <c r="D93" s="130"/>
      <c r="E93" s="7" t="s">
        <v>3</v>
      </c>
      <c r="F93" s="7" t="s">
        <v>4</v>
      </c>
      <c r="G93" s="7" t="s">
        <v>5</v>
      </c>
      <c r="H93" s="7" t="s">
        <v>6</v>
      </c>
      <c r="I93" s="7" t="s">
        <v>7</v>
      </c>
      <c r="J93" s="7" t="s">
        <v>8</v>
      </c>
      <c r="K93" s="8" t="s">
        <v>9</v>
      </c>
      <c r="L93" s="9" t="s">
        <v>10</v>
      </c>
      <c r="M93" s="6"/>
    </row>
    <row r="94" spans="1:13" ht="24.95" customHeight="1">
      <c r="A94" s="5"/>
      <c r="B94" s="131" t="s">
        <v>43</v>
      </c>
      <c r="C94" s="131"/>
      <c r="D94" s="131"/>
      <c r="E94" s="10">
        <v>0</v>
      </c>
      <c r="F94" s="11">
        <f>E94/L94</f>
        <v>0</v>
      </c>
      <c r="G94" s="12">
        <v>2</v>
      </c>
      <c r="H94" s="11">
        <f>G94/L94</f>
        <v>1</v>
      </c>
      <c r="I94" s="13">
        <f>SUM(F94,H94)</f>
        <v>1</v>
      </c>
      <c r="J94" s="10"/>
      <c r="K94" s="14">
        <f>J94/L94</f>
        <v>0</v>
      </c>
      <c r="L94" s="15">
        <f>SUM(E94,G94,J94)</f>
        <v>2</v>
      </c>
      <c r="M94" s="6"/>
    </row>
    <row r="95" spans="1:13" ht="24.95" customHeight="1">
      <c r="A95" s="5"/>
      <c r="B95" s="131" t="s">
        <v>17</v>
      </c>
      <c r="C95" s="131"/>
      <c r="D95" s="131"/>
      <c r="E95" s="10">
        <v>0</v>
      </c>
      <c r="F95" s="11">
        <f>E95/L95</f>
        <v>0</v>
      </c>
      <c r="G95" s="12">
        <v>2</v>
      </c>
      <c r="H95" s="14">
        <f>G95/L95</f>
        <v>1</v>
      </c>
      <c r="I95" s="13">
        <f>SUM(F95,H95)</f>
        <v>1</v>
      </c>
      <c r="J95" s="10"/>
      <c r="K95" s="14">
        <f>J95/L95</f>
        <v>0</v>
      </c>
      <c r="L95" s="15">
        <f>SUM(E95,G95,J95)</f>
        <v>2</v>
      </c>
      <c r="M95" s="6"/>
    </row>
    <row r="96" spans="1:13" ht="24.95" customHeight="1">
      <c r="A96" s="5"/>
      <c r="B96" s="131" t="s">
        <v>15</v>
      </c>
      <c r="C96" s="131"/>
      <c r="D96" s="131"/>
      <c r="E96" s="10">
        <v>0</v>
      </c>
      <c r="F96" s="14">
        <f>E96/L96</f>
        <v>0</v>
      </c>
      <c r="G96" s="12">
        <v>2</v>
      </c>
      <c r="H96" s="14">
        <f>G96/L96</f>
        <v>1</v>
      </c>
      <c r="I96" s="13">
        <f>SUM(F96,H96)</f>
        <v>1</v>
      </c>
      <c r="J96" s="10"/>
      <c r="K96" s="14">
        <f>J96/L96</f>
        <v>0</v>
      </c>
      <c r="L96" s="15">
        <f>SUM(E96,G96,J96)</f>
        <v>2</v>
      </c>
      <c r="M96" s="6"/>
    </row>
    <row r="97" spans="1:13" ht="24.95" customHeight="1">
      <c r="A97" s="5"/>
      <c r="B97" s="117" t="s">
        <v>12</v>
      </c>
      <c r="C97" s="117"/>
      <c r="D97" s="117"/>
      <c r="E97" s="8">
        <f>SUM(E94:E96)</f>
        <v>0</v>
      </c>
      <c r="F97" s="16">
        <f>E97/L97</f>
        <v>0</v>
      </c>
      <c r="G97" s="8">
        <f>SUM(G94:G96)</f>
        <v>6</v>
      </c>
      <c r="H97" s="16">
        <f>G97/L97</f>
        <v>1</v>
      </c>
      <c r="I97" s="13">
        <f>SUM(F97,H97)</f>
        <v>1</v>
      </c>
      <c r="J97" s="8">
        <f>SUM(J94:J96)</f>
        <v>0</v>
      </c>
      <c r="K97" s="16">
        <f>J97/L97</f>
        <v>0</v>
      </c>
      <c r="L97" s="15">
        <f>SUM(E97,G97,J97)</f>
        <v>6</v>
      </c>
      <c r="M97" s="6"/>
    </row>
    <row r="98" spans="1:13" ht="24.95" customHeight="1">
      <c r="A98" s="5"/>
      <c r="B98" s="118" t="s">
        <v>13</v>
      </c>
      <c r="C98" s="118"/>
      <c r="D98" s="118"/>
      <c r="E98" s="119">
        <f>I97</f>
        <v>1</v>
      </c>
      <c r="F98" s="119"/>
      <c r="G98" s="119"/>
      <c r="H98" s="119"/>
      <c r="I98" s="119"/>
      <c r="J98" s="120">
        <f>K97</f>
        <v>0</v>
      </c>
      <c r="K98" s="120"/>
      <c r="L98" s="17">
        <f>SUM(E98:K98)</f>
        <v>1</v>
      </c>
      <c r="M98" s="6"/>
    </row>
    <row r="99" spans="1:13" ht="15" customHeight="1">
      <c r="A99" s="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6"/>
    </row>
    <row r="100" spans="1:13" ht="32.25" customHeight="1">
      <c r="A100" s="5"/>
      <c r="B100" s="121" t="s">
        <v>44</v>
      </c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6"/>
    </row>
    <row r="101" spans="1:13" ht="28.5" customHeight="1">
      <c r="A101" s="5"/>
      <c r="B101" s="130" t="s">
        <v>2</v>
      </c>
      <c r="C101" s="130"/>
      <c r="D101" s="130"/>
      <c r="E101" s="7" t="s">
        <v>3</v>
      </c>
      <c r="F101" s="7" t="s">
        <v>4</v>
      </c>
      <c r="G101" s="7" t="s">
        <v>5</v>
      </c>
      <c r="H101" s="7" t="s">
        <v>6</v>
      </c>
      <c r="I101" s="7" t="s">
        <v>7</v>
      </c>
      <c r="J101" s="7" t="s">
        <v>8</v>
      </c>
      <c r="K101" s="8" t="s">
        <v>9</v>
      </c>
      <c r="L101" s="9" t="s">
        <v>10</v>
      </c>
      <c r="M101" s="6"/>
    </row>
    <row r="102" spans="1:13" ht="24.95" customHeight="1">
      <c r="A102" s="5"/>
      <c r="B102" s="131" t="s">
        <v>45</v>
      </c>
      <c r="C102" s="131"/>
      <c r="D102" s="131"/>
      <c r="E102" s="10">
        <v>0</v>
      </c>
      <c r="F102" s="11">
        <f>E102/L102</f>
        <v>0</v>
      </c>
      <c r="G102" s="12">
        <v>2</v>
      </c>
      <c r="H102" s="11">
        <f>G102/L102</f>
        <v>1</v>
      </c>
      <c r="I102" s="13">
        <f>SUM(F102,H102)</f>
        <v>1</v>
      </c>
      <c r="J102" s="10"/>
      <c r="K102" s="14">
        <f>J102/L102</f>
        <v>0</v>
      </c>
      <c r="L102" s="15">
        <f>SUM(E102,G102,J102)</f>
        <v>2</v>
      </c>
      <c r="M102" s="6"/>
    </row>
    <row r="103" spans="1:13" ht="24.95" customHeight="1">
      <c r="A103" s="5"/>
      <c r="B103" s="131" t="s">
        <v>17</v>
      </c>
      <c r="C103" s="131"/>
      <c r="D103" s="131"/>
      <c r="E103" s="10">
        <v>0</v>
      </c>
      <c r="F103" s="11">
        <f>E103/L103</f>
        <v>0</v>
      </c>
      <c r="G103" s="12">
        <v>2</v>
      </c>
      <c r="H103" s="14">
        <f>G103/L103</f>
        <v>1</v>
      </c>
      <c r="I103" s="13">
        <f>SUM(F103,H103)</f>
        <v>1</v>
      </c>
      <c r="J103" s="10"/>
      <c r="K103" s="14">
        <f>J103/L103</f>
        <v>0</v>
      </c>
      <c r="L103" s="15">
        <f>SUM(E103,G103,J103)</f>
        <v>2</v>
      </c>
      <c r="M103" s="6"/>
    </row>
    <row r="104" spans="1:13" ht="24.95" customHeight="1">
      <c r="A104" s="5"/>
      <c r="B104" s="131" t="s">
        <v>15</v>
      </c>
      <c r="C104" s="131"/>
      <c r="D104" s="131"/>
      <c r="E104" s="10">
        <v>0</v>
      </c>
      <c r="F104" s="14">
        <f>E104/L104</f>
        <v>0</v>
      </c>
      <c r="G104" s="12">
        <v>2</v>
      </c>
      <c r="H104" s="14">
        <f>G104/L104</f>
        <v>1</v>
      </c>
      <c r="I104" s="13">
        <f>SUM(F104,H104)</f>
        <v>1</v>
      </c>
      <c r="J104" s="10"/>
      <c r="K104" s="14">
        <f>J104/L104</f>
        <v>0</v>
      </c>
      <c r="L104" s="15">
        <f>SUM(E104,G104,J104)</f>
        <v>2</v>
      </c>
      <c r="M104" s="6"/>
    </row>
    <row r="105" spans="1:13" ht="24.95" customHeight="1">
      <c r="A105" s="5"/>
      <c r="B105" s="117" t="s">
        <v>12</v>
      </c>
      <c r="C105" s="117"/>
      <c r="D105" s="117"/>
      <c r="E105" s="8">
        <f>SUM(E102:E104)</f>
        <v>0</v>
      </c>
      <c r="F105" s="16">
        <f>E105/L105</f>
        <v>0</v>
      </c>
      <c r="G105" s="8">
        <f>SUM(G102:G104)</f>
        <v>6</v>
      </c>
      <c r="H105" s="16">
        <f>G105/L105</f>
        <v>1</v>
      </c>
      <c r="I105" s="13">
        <f>SUM(F105,H105)</f>
        <v>1</v>
      </c>
      <c r="J105" s="8">
        <f>SUM(J102:J104)</f>
        <v>0</v>
      </c>
      <c r="K105" s="16">
        <f>J105/L105</f>
        <v>0</v>
      </c>
      <c r="L105" s="15">
        <f>SUM(E105,G105,J105)</f>
        <v>6</v>
      </c>
      <c r="M105" s="6"/>
    </row>
    <row r="106" spans="1:13" ht="24.95" customHeight="1">
      <c r="A106" s="5"/>
      <c r="B106" s="118" t="s">
        <v>13</v>
      </c>
      <c r="C106" s="118"/>
      <c r="D106" s="118"/>
      <c r="E106" s="119">
        <f>I105</f>
        <v>1</v>
      </c>
      <c r="F106" s="119"/>
      <c r="G106" s="119"/>
      <c r="H106" s="119"/>
      <c r="I106" s="119"/>
      <c r="J106" s="120">
        <f>K105</f>
        <v>0</v>
      </c>
      <c r="K106" s="120"/>
      <c r="L106" s="17">
        <f>SUM(E106:K106)</f>
        <v>1</v>
      </c>
      <c r="M106" s="6"/>
    </row>
    <row r="107" spans="1:13" ht="15" customHeight="1">
      <c r="A107" s="5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6"/>
    </row>
    <row r="108" spans="1:13" ht="29.25" customHeight="1">
      <c r="A108" s="5"/>
      <c r="B108" s="121" t="s">
        <v>46</v>
      </c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6"/>
    </row>
    <row r="109" spans="1:13" ht="27" customHeight="1">
      <c r="A109" s="5"/>
      <c r="B109" s="122" t="s">
        <v>47</v>
      </c>
      <c r="C109" s="122"/>
      <c r="D109" s="122"/>
      <c r="E109" s="7" t="s">
        <v>3</v>
      </c>
      <c r="F109" s="7" t="s">
        <v>4</v>
      </c>
      <c r="G109" s="7" t="s">
        <v>5</v>
      </c>
      <c r="H109" s="7" t="s">
        <v>6</v>
      </c>
      <c r="I109" s="7" t="s">
        <v>7</v>
      </c>
      <c r="J109" s="7" t="s">
        <v>8</v>
      </c>
      <c r="K109" s="8" t="s">
        <v>9</v>
      </c>
      <c r="L109" s="9" t="s">
        <v>10</v>
      </c>
      <c r="M109" s="6"/>
    </row>
    <row r="110" spans="1:13" ht="24.75" customHeight="1">
      <c r="A110" s="5"/>
      <c r="B110" s="122"/>
      <c r="C110" s="122"/>
      <c r="D110" s="122"/>
      <c r="E110" s="19">
        <v>0</v>
      </c>
      <c r="F110" s="20">
        <f>E110/L110</f>
        <v>0</v>
      </c>
      <c r="G110" s="19">
        <v>3</v>
      </c>
      <c r="H110" s="21">
        <f>G110/L110</f>
        <v>1</v>
      </c>
      <c r="I110" s="22">
        <f>SUM(F110,H110)</f>
        <v>1</v>
      </c>
      <c r="J110" s="19">
        <v>0</v>
      </c>
      <c r="K110" s="21">
        <f>J110/L110</f>
        <v>0</v>
      </c>
      <c r="L110" s="23">
        <f>SUM(E110,G110,J110)</f>
        <v>3</v>
      </c>
      <c r="M110" s="6"/>
    </row>
    <row r="111" spans="1:13">
      <c r="A111" s="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6"/>
    </row>
    <row r="112" spans="1:13" ht="27.75" customHeight="1">
      <c r="A112" s="5"/>
      <c r="B112" s="123" t="s">
        <v>48</v>
      </c>
      <c r="C112" s="123"/>
      <c r="D112" s="123"/>
      <c r="E112" s="124" t="s">
        <v>49</v>
      </c>
      <c r="F112" s="124"/>
      <c r="G112" s="124" t="s">
        <v>50</v>
      </c>
      <c r="H112" s="124"/>
      <c r="I112" s="125" t="s">
        <v>10</v>
      </c>
      <c r="J112" s="125"/>
      <c r="K112" s="18"/>
      <c r="L112" s="18"/>
      <c r="M112" s="6"/>
    </row>
    <row r="113" spans="1:13" ht="22.5" customHeight="1">
      <c r="A113" s="5"/>
      <c r="B113" s="123"/>
      <c r="C113" s="123"/>
      <c r="D113" s="123"/>
      <c r="E113" s="126">
        <v>3</v>
      </c>
      <c r="F113" s="126"/>
      <c r="G113" s="126"/>
      <c r="H113" s="126"/>
      <c r="I113" s="127">
        <f>SUM(E113:H113)</f>
        <v>3</v>
      </c>
      <c r="J113" s="127"/>
      <c r="K113" s="18"/>
      <c r="L113" s="18"/>
      <c r="M113" s="6"/>
    </row>
    <row r="114" spans="1:13" ht="27.75" customHeight="1">
      <c r="A114" s="5"/>
      <c r="B114" s="123"/>
      <c r="C114" s="123"/>
      <c r="D114" s="123"/>
      <c r="E114" s="128">
        <f>E113/I113</f>
        <v>1</v>
      </c>
      <c r="F114" s="128"/>
      <c r="G114" s="128">
        <f>G113/I113</f>
        <v>0</v>
      </c>
      <c r="H114" s="128"/>
      <c r="I114" s="129">
        <f>SUM(E114:H114)</f>
        <v>1</v>
      </c>
      <c r="J114" s="129"/>
      <c r="K114" s="18"/>
      <c r="L114" s="18"/>
      <c r="M114" s="6"/>
    </row>
    <row r="115" spans="1:13">
      <c r="A115" s="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6"/>
    </row>
    <row r="116" spans="1:13" ht="37.5" customHeight="1">
      <c r="A116" s="5"/>
      <c r="B116" s="112" t="s">
        <v>63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6"/>
    </row>
    <row r="117" spans="1:13" ht="30.75" customHeight="1">
      <c r="A117" s="5"/>
      <c r="B117" s="113" t="s">
        <v>52</v>
      </c>
      <c r="C117" s="113"/>
      <c r="D117" s="113"/>
      <c r="E117" s="24" t="s">
        <v>3</v>
      </c>
      <c r="F117" s="24" t="s">
        <v>4</v>
      </c>
      <c r="G117" s="24" t="s">
        <v>5</v>
      </c>
      <c r="H117" s="24" t="s">
        <v>6</v>
      </c>
      <c r="I117" s="24" t="s">
        <v>7</v>
      </c>
      <c r="J117" s="24" t="s">
        <v>8</v>
      </c>
      <c r="K117" s="25" t="s">
        <v>9</v>
      </c>
      <c r="L117" s="26" t="s">
        <v>10</v>
      </c>
      <c r="M117" s="6"/>
    </row>
    <row r="118" spans="1:13" ht="33.75" customHeight="1">
      <c r="A118" s="5"/>
      <c r="B118" s="113"/>
      <c r="C118" s="113"/>
      <c r="D118" s="113"/>
      <c r="E118" s="25">
        <f>SUM(E105,E97,E89,E81,E66,E58,E51,E44,E37,E30,E22,E14,E7)</f>
        <v>0</v>
      </c>
      <c r="F118" s="27">
        <f>E118/L118</f>
        <v>0</v>
      </c>
      <c r="G118" s="25">
        <f>SUM(G105,G97,G89,G81,G66,G58,G51,G44,G37,G30,G22,G14,G7)</f>
        <v>42</v>
      </c>
      <c r="H118" s="28">
        <f>G118/L118</f>
        <v>1</v>
      </c>
      <c r="I118" s="29">
        <f>SUM(F118,H118)</f>
        <v>1</v>
      </c>
      <c r="J118" s="25">
        <f>SUM(J105,J97,J89,J81,J66,J58,J51,J44,J37,J30,J22,J14,J7)</f>
        <v>0</v>
      </c>
      <c r="K118" s="28">
        <f>J118/L118</f>
        <v>0</v>
      </c>
      <c r="L118" s="26">
        <f>SUM(E118,G118,J118)</f>
        <v>42</v>
      </c>
      <c r="M118" s="6"/>
    </row>
    <row r="119" spans="1:13" ht="32.25" customHeight="1">
      <c r="A119" s="5"/>
      <c r="B119" s="114" t="s">
        <v>13</v>
      </c>
      <c r="C119" s="114"/>
      <c r="D119" s="114"/>
      <c r="E119" s="115">
        <f>I118</f>
        <v>1</v>
      </c>
      <c r="F119" s="115"/>
      <c r="G119" s="115"/>
      <c r="H119" s="115"/>
      <c r="I119" s="115"/>
      <c r="J119" s="116">
        <f>K118</f>
        <v>0</v>
      </c>
      <c r="K119" s="116"/>
      <c r="L119" s="30">
        <f>SUM(E119:K119)</f>
        <v>1</v>
      </c>
      <c r="M119" s="6"/>
    </row>
    <row r="120" spans="1:13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3"/>
    </row>
  </sheetData>
  <mergeCells count="140">
    <mergeCell ref="B2:L2"/>
    <mergeCell ref="B3:L3"/>
    <mergeCell ref="B4:L4"/>
    <mergeCell ref="B5:D5"/>
    <mergeCell ref="B6:D6"/>
    <mergeCell ref="B7:D7"/>
    <mergeCell ref="B8:D8"/>
    <mergeCell ref="E8:I8"/>
    <mergeCell ref="J8:K8"/>
    <mergeCell ref="B9:L9"/>
    <mergeCell ref="B10:L10"/>
    <mergeCell ref="B11:D11"/>
    <mergeCell ref="B12:D12"/>
    <mergeCell ref="B13:D13"/>
    <mergeCell ref="B14:D14"/>
    <mergeCell ref="B15:D15"/>
    <mergeCell ref="E15:I15"/>
    <mergeCell ref="J15:K15"/>
    <mergeCell ref="B16:L16"/>
    <mergeCell ref="B17:L17"/>
    <mergeCell ref="B18:D18"/>
    <mergeCell ref="M18:M21"/>
    <mergeCell ref="B19:D19"/>
    <mergeCell ref="B20:D20"/>
    <mergeCell ref="B21:D21"/>
    <mergeCell ref="B22:D22"/>
    <mergeCell ref="B23:D23"/>
    <mergeCell ref="E23:I23"/>
    <mergeCell ref="J23:K23"/>
    <mergeCell ref="B25:L25"/>
    <mergeCell ref="B26:D26"/>
    <mergeCell ref="B27:D27"/>
    <mergeCell ref="B28:D28"/>
    <mergeCell ref="B29:D29"/>
    <mergeCell ref="B30:D30"/>
    <mergeCell ref="B31:D31"/>
    <mergeCell ref="E31:I31"/>
    <mergeCell ref="J31:K31"/>
    <mergeCell ref="B32:M32"/>
    <mergeCell ref="B33:L33"/>
    <mergeCell ref="B34:D34"/>
    <mergeCell ref="B35:D35"/>
    <mergeCell ref="B36:D36"/>
    <mergeCell ref="B37:D37"/>
    <mergeCell ref="B38:D38"/>
    <mergeCell ref="E38:I38"/>
    <mergeCell ref="J38:K38"/>
    <mergeCell ref="B40:L40"/>
    <mergeCell ref="B41:D41"/>
    <mergeCell ref="B42:D42"/>
    <mergeCell ref="B43:D43"/>
    <mergeCell ref="B44:D44"/>
    <mergeCell ref="B45:D45"/>
    <mergeCell ref="E45:I45"/>
    <mergeCell ref="J45:K45"/>
    <mergeCell ref="B47:L47"/>
    <mergeCell ref="B48:D48"/>
    <mergeCell ref="B49:D49"/>
    <mergeCell ref="B50:D50"/>
    <mergeCell ref="B51:D51"/>
    <mergeCell ref="B52:D52"/>
    <mergeCell ref="E52:I52"/>
    <mergeCell ref="J52:K52"/>
    <mergeCell ref="B54:L54"/>
    <mergeCell ref="B55:D55"/>
    <mergeCell ref="B56:D56"/>
    <mergeCell ref="B57:D57"/>
    <mergeCell ref="B58:D58"/>
    <mergeCell ref="B59:D59"/>
    <mergeCell ref="E59:I59"/>
    <mergeCell ref="J59:K59"/>
    <mergeCell ref="B61:L61"/>
    <mergeCell ref="B62:D62"/>
    <mergeCell ref="B63:D63"/>
    <mergeCell ref="B64:D64"/>
    <mergeCell ref="B65:D65"/>
    <mergeCell ref="B66:D66"/>
    <mergeCell ref="B67:D67"/>
    <mergeCell ref="E67:I67"/>
    <mergeCell ref="J67:K67"/>
    <mergeCell ref="B69:L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E82:I82"/>
    <mergeCell ref="J82:K82"/>
    <mergeCell ref="B84:L84"/>
    <mergeCell ref="B85:D85"/>
    <mergeCell ref="B86:D86"/>
    <mergeCell ref="B87:D87"/>
    <mergeCell ref="B88:D88"/>
    <mergeCell ref="B89:D89"/>
    <mergeCell ref="B90:D90"/>
    <mergeCell ref="E90:I90"/>
    <mergeCell ref="J90:K90"/>
    <mergeCell ref="B92:L92"/>
    <mergeCell ref="B93:D93"/>
    <mergeCell ref="B94:D94"/>
    <mergeCell ref="B95:D95"/>
    <mergeCell ref="B96:D96"/>
    <mergeCell ref="B97:D97"/>
    <mergeCell ref="B98:D98"/>
    <mergeCell ref="E98:I98"/>
    <mergeCell ref="J98:K98"/>
    <mergeCell ref="B100:L100"/>
    <mergeCell ref="B101:D101"/>
    <mergeCell ref="B102:D102"/>
    <mergeCell ref="B103:D103"/>
    <mergeCell ref="B104:D104"/>
    <mergeCell ref="B116:L116"/>
    <mergeCell ref="B117:D118"/>
    <mergeCell ref="B119:D119"/>
    <mergeCell ref="E119:I119"/>
    <mergeCell ref="J119:K119"/>
    <mergeCell ref="B105:D105"/>
    <mergeCell ref="B106:D106"/>
    <mergeCell ref="E106:I106"/>
    <mergeCell ref="J106:K106"/>
    <mergeCell ref="B108:L108"/>
    <mergeCell ref="B109:D110"/>
    <mergeCell ref="B112:D114"/>
    <mergeCell ref="E112:F112"/>
    <mergeCell ref="G112:H112"/>
    <mergeCell ref="I112:J112"/>
    <mergeCell ref="E113:F113"/>
    <mergeCell ref="G113:H113"/>
    <mergeCell ref="I113:J113"/>
    <mergeCell ref="E114:F114"/>
    <mergeCell ref="G114:H114"/>
    <mergeCell ref="I114:J114"/>
  </mergeCells>
  <printOptions horizontalCentered="1"/>
  <pageMargins left="0" right="0" top="0" bottom="0" header="0.51180555555555496" footer="0.51180555555555496"/>
  <pageSetup paperSize="9" scale="61" firstPageNumber="0" orientation="portrait" horizontalDpi="300" verticalDpi="300"/>
  <rowBreaks count="1" manualBreakCount="1">
    <brk id="45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FF"/>
  </sheetPr>
  <dimension ref="A1:AMK120"/>
  <sheetViews>
    <sheetView showGridLines="0" topLeftCell="A106" workbookViewId="0">
      <selection activeCell="E114" sqref="E114:F114"/>
    </sheetView>
  </sheetViews>
  <sheetFormatPr defaultRowHeight="15"/>
  <cols>
    <col min="1" max="1" width="2" style="1" customWidth="1"/>
    <col min="2" max="2" width="10.7109375" style="1" customWidth="1"/>
    <col min="3" max="3" width="16.85546875" style="1" customWidth="1"/>
    <col min="4" max="4" width="11.7109375" style="1" customWidth="1"/>
    <col min="5" max="5" width="10.28515625" style="1" customWidth="1"/>
    <col min="6" max="6" width="13.42578125" style="1" customWidth="1"/>
    <col min="7" max="7" width="9.140625" style="1" customWidth="1"/>
    <col min="8" max="8" width="11.7109375" style="1" customWidth="1"/>
    <col min="9" max="9" width="12.5703125" style="1" customWidth="1"/>
    <col min="10" max="10" width="10.5703125" style="1" customWidth="1"/>
    <col min="11" max="11" width="13.7109375" style="1" customWidth="1"/>
    <col min="12" max="12" width="11.5703125" style="1" customWidth="1"/>
    <col min="13" max="13" width="2.28515625" style="1" customWidth="1"/>
    <col min="14" max="1025" width="9.140625" style="1" customWidth="1"/>
  </cols>
  <sheetData>
    <row r="1" spans="1:13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60" customHeight="1">
      <c r="A2" s="5"/>
      <c r="B2" s="135" t="s">
        <v>64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6"/>
    </row>
    <row r="3" spans="1:13" ht="11.25" customHeight="1">
      <c r="A3" s="5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6"/>
    </row>
    <row r="4" spans="1:13" ht="24.95" customHeight="1">
      <c r="A4" s="5"/>
      <c r="B4" s="121" t="s">
        <v>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6"/>
    </row>
    <row r="5" spans="1:13" ht="28.5" customHeight="1">
      <c r="A5" s="5"/>
      <c r="B5" s="130" t="s">
        <v>2</v>
      </c>
      <c r="C5" s="130"/>
      <c r="D5" s="130"/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9" t="s">
        <v>10</v>
      </c>
      <c r="M5" s="6"/>
    </row>
    <row r="6" spans="1:13" ht="30.75" customHeight="1">
      <c r="A6" s="5"/>
      <c r="B6" s="131" t="s">
        <v>11</v>
      </c>
      <c r="C6" s="131"/>
      <c r="D6" s="131"/>
      <c r="E6" s="10">
        <v>22</v>
      </c>
      <c r="F6" s="11">
        <f>E6/L6</f>
        <v>0.4</v>
      </c>
      <c r="G6" s="12">
        <v>33</v>
      </c>
      <c r="H6" s="11">
        <f>G6/L6</f>
        <v>0.6</v>
      </c>
      <c r="I6" s="13">
        <f>SUM(F6,H6)</f>
        <v>1</v>
      </c>
      <c r="J6" s="10">
        <v>0</v>
      </c>
      <c r="K6" s="14">
        <f>J6/L6</f>
        <v>0</v>
      </c>
      <c r="L6" s="15">
        <f>SUM(E6,G6,J6)</f>
        <v>55</v>
      </c>
      <c r="M6" s="6"/>
    </row>
    <row r="7" spans="1:13" ht="24.95" customHeight="1">
      <c r="A7" s="5"/>
      <c r="B7" s="117" t="s">
        <v>12</v>
      </c>
      <c r="C7" s="117"/>
      <c r="D7" s="117"/>
      <c r="E7" s="8">
        <f>SUM(E6:E6)</f>
        <v>22</v>
      </c>
      <c r="F7" s="16">
        <f>E7/L7</f>
        <v>0.4</v>
      </c>
      <c r="G7" s="8">
        <f>SUM(G6:G6)</f>
        <v>33</v>
      </c>
      <c r="H7" s="16">
        <f>G7/L7</f>
        <v>0.6</v>
      </c>
      <c r="I7" s="13">
        <f>SUM(F7,H7)</f>
        <v>1</v>
      </c>
      <c r="J7" s="8">
        <f>SUM(J6:J6)</f>
        <v>0</v>
      </c>
      <c r="K7" s="16">
        <f>J7/L7</f>
        <v>0</v>
      </c>
      <c r="L7" s="15">
        <f>SUM(E7,G7,J7)</f>
        <v>55</v>
      </c>
      <c r="M7" s="6"/>
    </row>
    <row r="8" spans="1:13" ht="24.95" customHeight="1">
      <c r="A8" s="5"/>
      <c r="B8" s="118" t="s">
        <v>13</v>
      </c>
      <c r="C8" s="118"/>
      <c r="D8" s="118"/>
      <c r="E8" s="119">
        <f>I7</f>
        <v>1</v>
      </c>
      <c r="F8" s="119"/>
      <c r="G8" s="119"/>
      <c r="H8" s="119"/>
      <c r="I8" s="119"/>
      <c r="J8" s="120">
        <f>K7</f>
        <v>0</v>
      </c>
      <c r="K8" s="120"/>
      <c r="L8" s="17">
        <f>SUM(E8:K8)</f>
        <v>1</v>
      </c>
      <c r="M8" s="6"/>
    </row>
    <row r="9" spans="1:13" ht="12" customHeight="1">
      <c r="A9" s="5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6"/>
    </row>
    <row r="10" spans="1:13" ht="24.95" customHeight="1">
      <c r="A10" s="5"/>
      <c r="B10" s="121" t="s">
        <v>14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6"/>
    </row>
    <row r="11" spans="1:13" ht="24.95" customHeight="1">
      <c r="A11" s="5"/>
      <c r="B11" s="130" t="s">
        <v>2</v>
      </c>
      <c r="C11" s="130"/>
      <c r="D11" s="130"/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8" t="s">
        <v>9</v>
      </c>
      <c r="L11" s="9" t="s">
        <v>10</v>
      </c>
      <c r="M11" s="6"/>
    </row>
    <row r="12" spans="1:13" ht="30.75" customHeight="1">
      <c r="A12" s="5"/>
      <c r="B12" s="131" t="s">
        <v>11</v>
      </c>
      <c r="C12" s="131"/>
      <c r="D12" s="131"/>
      <c r="E12" s="10">
        <v>22</v>
      </c>
      <c r="F12" s="11">
        <f>E12/L12</f>
        <v>0.4</v>
      </c>
      <c r="G12" s="12">
        <v>33</v>
      </c>
      <c r="H12" s="11">
        <f>G12/L12</f>
        <v>0.6</v>
      </c>
      <c r="I12" s="13">
        <f>SUM(F12,H12)</f>
        <v>1</v>
      </c>
      <c r="J12" s="10">
        <v>0</v>
      </c>
      <c r="K12" s="14">
        <f>J12/L12</f>
        <v>0</v>
      </c>
      <c r="L12" s="15">
        <f>SUM(E12,G12,J12)</f>
        <v>55</v>
      </c>
      <c r="M12" s="6"/>
    </row>
    <row r="13" spans="1:13" ht="24.95" customHeight="1">
      <c r="A13" s="5"/>
      <c r="B13" s="131" t="s">
        <v>15</v>
      </c>
      <c r="C13" s="131"/>
      <c r="D13" s="131"/>
      <c r="E13" s="10">
        <v>22</v>
      </c>
      <c r="F13" s="11">
        <f>E13/L13</f>
        <v>0.4</v>
      </c>
      <c r="G13" s="12">
        <v>33</v>
      </c>
      <c r="H13" s="14">
        <f>G13/L13</f>
        <v>0.6</v>
      </c>
      <c r="I13" s="13">
        <f>SUM(F13,H13)</f>
        <v>1</v>
      </c>
      <c r="J13" s="10">
        <v>0</v>
      </c>
      <c r="K13" s="14">
        <f>J13/L13</f>
        <v>0</v>
      </c>
      <c r="L13" s="15">
        <f>SUM(E13,G13,J13)</f>
        <v>55</v>
      </c>
      <c r="M13" s="6"/>
    </row>
    <row r="14" spans="1:13" ht="24.95" customHeight="1">
      <c r="A14" s="5"/>
      <c r="B14" s="117" t="s">
        <v>12</v>
      </c>
      <c r="C14" s="117"/>
      <c r="D14" s="117"/>
      <c r="E14" s="8">
        <f>SUM(E12:E13)</f>
        <v>44</v>
      </c>
      <c r="F14" s="11">
        <f>E14/L14</f>
        <v>0.4</v>
      </c>
      <c r="G14" s="8">
        <f>SUM(G12:G13)</f>
        <v>66</v>
      </c>
      <c r="H14" s="16">
        <f>G14/L14</f>
        <v>0.6</v>
      </c>
      <c r="I14" s="13">
        <f>SUM(F14,H14)</f>
        <v>1</v>
      </c>
      <c r="J14" s="8">
        <f>SUM(J12:J13)</f>
        <v>0</v>
      </c>
      <c r="K14" s="16">
        <f>J14/L14</f>
        <v>0</v>
      </c>
      <c r="L14" s="15">
        <f>SUM(E14,G14,J14)</f>
        <v>110</v>
      </c>
      <c r="M14" s="6"/>
    </row>
    <row r="15" spans="1:13" ht="24.95" customHeight="1">
      <c r="A15" s="5"/>
      <c r="B15" s="118" t="s">
        <v>13</v>
      </c>
      <c r="C15" s="118"/>
      <c r="D15" s="118"/>
      <c r="E15" s="119">
        <f>I14</f>
        <v>1</v>
      </c>
      <c r="F15" s="119"/>
      <c r="G15" s="119"/>
      <c r="H15" s="119"/>
      <c r="I15" s="119"/>
      <c r="J15" s="120">
        <f>K14</f>
        <v>0</v>
      </c>
      <c r="K15" s="120"/>
      <c r="L15" s="17">
        <f>SUM(E15:K15)</f>
        <v>1</v>
      </c>
      <c r="M15" s="6"/>
    </row>
    <row r="16" spans="1:13" ht="12" customHeight="1">
      <c r="A16" s="5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6"/>
    </row>
    <row r="17" spans="1:13" ht="24.95" customHeight="1">
      <c r="A17" s="5"/>
      <c r="B17" s="121" t="s">
        <v>16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6"/>
    </row>
    <row r="18" spans="1:13" ht="27" customHeight="1">
      <c r="A18" s="5"/>
      <c r="B18" s="130" t="s">
        <v>2</v>
      </c>
      <c r="C18" s="130"/>
      <c r="D18" s="130"/>
      <c r="E18" s="7" t="s">
        <v>3</v>
      </c>
      <c r="F18" s="7" t="s">
        <v>4</v>
      </c>
      <c r="G18" s="7" t="s">
        <v>5</v>
      </c>
      <c r="H18" s="7" t="s">
        <v>6</v>
      </c>
      <c r="I18" s="7" t="s">
        <v>7</v>
      </c>
      <c r="J18" s="7" t="s">
        <v>8</v>
      </c>
      <c r="K18" s="8" t="s">
        <v>9</v>
      </c>
      <c r="L18" s="9" t="s">
        <v>10</v>
      </c>
      <c r="M18" s="132"/>
    </row>
    <row r="19" spans="1:13" ht="24.95" customHeight="1">
      <c r="A19" s="5"/>
      <c r="B19" s="131" t="s">
        <v>17</v>
      </c>
      <c r="C19" s="131"/>
      <c r="D19" s="131"/>
      <c r="E19" s="10">
        <v>23</v>
      </c>
      <c r="F19" s="11">
        <f>E19/L19</f>
        <v>0.41818181818181815</v>
      </c>
      <c r="G19" s="12">
        <v>31</v>
      </c>
      <c r="H19" s="11">
        <f>G19/L19</f>
        <v>0.5636363636363636</v>
      </c>
      <c r="I19" s="13">
        <f>SUM(F19,H19)</f>
        <v>0.9818181818181817</v>
      </c>
      <c r="J19" s="10">
        <v>1</v>
      </c>
      <c r="K19" s="14">
        <f>J19/L19</f>
        <v>1.8181818181818181E-2</v>
      </c>
      <c r="L19" s="15">
        <f>SUM(E19,G19,J19)</f>
        <v>55</v>
      </c>
      <c r="M19" s="132"/>
    </row>
    <row r="20" spans="1:13" ht="24.95" customHeight="1">
      <c r="A20" s="5"/>
      <c r="B20" s="131" t="s">
        <v>18</v>
      </c>
      <c r="C20" s="131"/>
      <c r="D20" s="131"/>
      <c r="E20" s="10">
        <v>22</v>
      </c>
      <c r="F20" s="11">
        <f>E20/L20</f>
        <v>0.4</v>
      </c>
      <c r="G20" s="12">
        <v>30</v>
      </c>
      <c r="H20" s="14">
        <f>G20/L20</f>
        <v>0.54545454545454541</v>
      </c>
      <c r="I20" s="13">
        <f>SUM(F20,H20)</f>
        <v>0.94545454545454544</v>
      </c>
      <c r="J20" s="10">
        <v>3</v>
      </c>
      <c r="K20" s="14">
        <f>J20/L20</f>
        <v>5.4545454545454543E-2</v>
      </c>
      <c r="L20" s="15">
        <f>SUM(E20,G20,J20)</f>
        <v>55</v>
      </c>
      <c r="M20" s="132"/>
    </row>
    <row r="21" spans="1:13" ht="24.95" customHeight="1">
      <c r="A21" s="5"/>
      <c r="B21" s="131" t="s">
        <v>15</v>
      </c>
      <c r="C21" s="131"/>
      <c r="D21" s="131"/>
      <c r="E21" s="10">
        <v>22</v>
      </c>
      <c r="F21" s="14">
        <f>E21/L21</f>
        <v>0.4</v>
      </c>
      <c r="G21" s="12">
        <v>30</v>
      </c>
      <c r="H21" s="14">
        <f>G21/L21</f>
        <v>0.54545454545454541</v>
      </c>
      <c r="I21" s="13">
        <f>SUM(F21,H21)</f>
        <v>0.94545454545454544</v>
      </c>
      <c r="J21" s="10">
        <v>3</v>
      </c>
      <c r="K21" s="14">
        <f>J21/L21</f>
        <v>5.4545454545454543E-2</v>
      </c>
      <c r="L21" s="15">
        <f>SUM(E21,G21,J21)</f>
        <v>55</v>
      </c>
      <c r="M21" s="132"/>
    </row>
    <row r="22" spans="1:13" ht="24.95" customHeight="1">
      <c r="A22" s="5"/>
      <c r="B22" s="117" t="s">
        <v>12</v>
      </c>
      <c r="C22" s="117"/>
      <c r="D22" s="117"/>
      <c r="E22" s="8">
        <f>SUM(E19:E21)</f>
        <v>67</v>
      </c>
      <c r="F22" s="16">
        <f>E22/L22</f>
        <v>0.40606060606060607</v>
      </c>
      <c r="G22" s="8">
        <f>SUM(G19:G21)</f>
        <v>91</v>
      </c>
      <c r="H22" s="16">
        <f>G22/L22</f>
        <v>0.55151515151515151</v>
      </c>
      <c r="I22" s="13">
        <f>SUM(F22,H22)</f>
        <v>0.95757575757575752</v>
      </c>
      <c r="J22" s="8">
        <f>SUM(J19:J21)</f>
        <v>7</v>
      </c>
      <c r="K22" s="16">
        <f>J22/L22</f>
        <v>4.2424242424242427E-2</v>
      </c>
      <c r="L22" s="15">
        <f>SUM(E22,G22,J22)</f>
        <v>165</v>
      </c>
      <c r="M22" s="6"/>
    </row>
    <row r="23" spans="1:13" ht="24.95" customHeight="1">
      <c r="A23" s="5"/>
      <c r="B23" s="118" t="s">
        <v>13</v>
      </c>
      <c r="C23" s="118"/>
      <c r="D23" s="118"/>
      <c r="E23" s="119">
        <f>I22</f>
        <v>0.95757575757575752</v>
      </c>
      <c r="F23" s="119"/>
      <c r="G23" s="119"/>
      <c r="H23" s="119"/>
      <c r="I23" s="119"/>
      <c r="J23" s="120">
        <f>K22</f>
        <v>4.2424242424242427E-2</v>
      </c>
      <c r="K23" s="120"/>
      <c r="L23" s="17">
        <f>SUM(E23:K23)</f>
        <v>1</v>
      </c>
      <c r="M23" s="6"/>
    </row>
    <row r="24" spans="1:13" ht="12" customHeight="1">
      <c r="A24" s="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"/>
    </row>
    <row r="25" spans="1:13" ht="24.95" customHeight="1">
      <c r="A25" s="5"/>
      <c r="B25" s="121" t="s">
        <v>19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6"/>
    </row>
    <row r="26" spans="1:13" ht="28.5" customHeight="1">
      <c r="A26" s="5"/>
      <c r="B26" s="130" t="s">
        <v>2</v>
      </c>
      <c r="C26" s="130"/>
      <c r="D26" s="130"/>
      <c r="E26" s="7" t="s">
        <v>3</v>
      </c>
      <c r="F26" s="7" t="s">
        <v>4</v>
      </c>
      <c r="G26" s="7" t="s">
        <v>5</v>
      </c>
      <c r="H26" s="7" t="s">
        <v>6</v>
      </c>
      <c r="I26" s="7" t="s">
        <v>7</v>
      </c>
      <c r="J26" s="7" t="s">
        <v>8</v>
      </c>
      <c r="K26" s="8" t="s">
        <v>9</v>
      </c>
      <c r="L26" s="9" t="s">
        <v>10</v>
      </c>
      <c r="M26" s="6"/>
    </row>
    <row r="27" spans="1:13" ht="24.95" customHeight="1">
      <c r="A27" s="5"/>
      <c r="B27" s="131" t="s">
        <v>17</v>
      </c>
      <c r="C27" s="131"/>
      <c r="D27" s="131"/>
      <c r="E27" s="10">
        <v>22</v>
      </c>
      <c r="F27" s="11">
        <f>E27/L27</f>
        <v>0.4</v>
      </c>
      <c r="G27" s="12">
        <v>33</v>
      </c>
      <c r="H27" s="11">
        <f>G27/L27</f>
        <v>0.6</v>
      </c>
      <c r="I27" s="13">
        <f>SUM(F27,H27)</f>
        <v>1</v>
      </c>
      <c r="J27" s="10"/>
      <c r="K27" s="14">
        <f>J27/L27</f>
        <v>0</v>
      </c>
      <c r="L27" s="15">
        <f>SUM(E27,G27,J27)</f>
        <v>55</v>
      </c>
      <c r="M27" s="6"/>
    </row>
    <row r="28" spans="1:13" ht="24.95" customHeight="1">
      <c r="A28" s="5"/>
      <c r="B28" s="131" t="s">
        <v>20</v>
      </c>
      <c r="C28" s="131"/>
      <c r="D28" s="131"/>
      <c r="E28" s="10">
        <v>22</v>
      </c>
      <c r="F28" s="11">
        <f>E28/L28</f>
        <v>0.4</v>
      </c>
      <c r="G28" s="12">
        <v>33</v>
      </c>
      <c r="H28" s="14">
        <f>G28/L28</f>
        <v>0.6</v>
      </c>
      <c r="I28" s="13">
        <f>SUM(F28,H28)</f>
        <v>1</v>
      </c>
      <c r="J28" s="10"/>
      <c r="K28" s="14">
        <f>J28/L28</f>
        <v>0</v>
      </c>
      <c r="L28" s="15">
        <f>SUM(E28,G28,J28)</f>
        <v>55</v>
      </c>
      <c r="M28" s="6"/>
    </row>
    <row r="29" spans="1:13" ht="24.95" customHeight="1">
      <c r="A29" s="5"/>
      <c r="B29" s="131" t="s">
        <v>15</v>
      </c>
      <c r="C29" s="131"/>
      <c r="D29" s="131"/>
      <c r="E29" s="10">
        <v>22</v>
      </c>
      <c r="F29" s="14">
        <f>E29/L29</f>
        <v>0.4</v>
      </c>
      <c r="G29" s="12">
        <v>33</v>
      </c>
      <c r="H29" s="14">
        <f>G29/L29</f>
        <v>0.6</v>
      </c>
      <c r="I29" s="13">
        <f>SUM(F29,H29)</f>
        <v>1</v>
      </c>
      <c r="J29" s="10"/>
      <c r="K29" s="14">
        <f>J29/L29</f>
        <v>0</v>
      </c>
      <c r="L29" s="15">
        <f>SUM(E29,G29,J29)</f>
        <v>55</v>
      </c>
      <c r="M29" s="6"/>
    </row>
    <row r="30" spans="1:13" ht="24.95" customHeight="1">
      <c r="A30" s="5"/>
      <c r="B30" s="117" t="s">
        <v>12</v>
      </c>
      <c r="C30" s="117"/>
      <c r="D30" s="117"/>
      <c r="E30" s="8">
        <f>SUM(E27:E29)</f>
        <v>66</v>
      </c>
      <c r="F30" s="16">
        <f>E30/L30</f>
        <v>0.4</v>
      </c>
      <c r="G30" s="8">
        <f>SUM(G27:G29)</f>
        <v>99</v>
      </c>
      <c r="H30" s="16">
        <f>G30/L30</f>
        <v>0.6</v>
      </c>
      <c r="I30" s="13">
        <f>SUM(F30,H30)</f>
        <v>1</v>
      </c>
      <c r="J30" s="8">
        <f>SUM(J27:J29)</f>
        <v>0</v>
      </c>
      <c r="K30" s="16">
        <f>J30/L30</f>
        <v>0</v>
      </c>
      <c r="L30" s="15">
        <f>SUM(E30,G30,J30)</f>
        <v>165</v>
      </c>
      <c r="M30" s="6"/>
    </row>
    <row r="31" spans="1:13" ht="24.95" customHeight="1">
      <c r="A31" s="5"/>
      <c r="B31" s="118" t="s">
        <v>13</v>
      </c>
      <c r="C31" s="118"/>
      <c r="D31" s="118"/>
      <c r="E31" s="119">
        <f>I30</f>
        <v>1</v>
      </c>
      <c r="F31" s="119"/>
      <c r="G31" s="119"/>
      <c r="H31" s="119"/>
      <c r="I31" s="119"/>
      <c r="J31" s="120">
        <f>K30</f>
        <v>0</v>
      </c>
      <c r="K31" s="120"/>
      <c r="L31" s="17">
        <f>SUM(E31:K31)</f>
        <v>1</v>
      </c>
      <c r="M31" s="6"/>
    </row>
    <row r="32" spans="1:13" ht="12" customHeight="1">
      <c r="A32" s="5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</row>
    <row r="33" spans="1:13" ht="24.95" customHeight="1">
      <c r="A33" s="5"/>
      <c r="B33" s="121" t="s">
        <v>21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6"/>
    </row>
    <row r="34" spans="1:13" ht="28.5" customHeight="1">
      <c r="A34" s="5"/>
      <c r="B34" s="130" t="s">
        <v>2</v>
      </c>
      <c r="C34" s="130"/>
      <c r="D34" s="130"/>
      <c r="E34" s="7" t="s">
        <v>3</v>
      </c>
      <c r="F34" s="7" t="s">
        <v>4</v>
      </c>
      <c r="G34" s="7" t="s">
        <v>5</v>
      </c>
      <c r="H34" s="7" t="s">
        <v>6</v>
      </c>
      <c r="I34" s="7" t="s">
        <v>7</v>
      </c>
      <c r="J34" s="7" t="s">
        <v>8</v>
      </c>
      <c r="K34" s="8" t="s">
        <v>9</v>
      </c>
      <c r="L34" s="9" t="s">
        <v>10</v>
      </c>
      <c r="M34" s="6"/>
    </row>
    <row r="35" spans="1:13" ht="24.95" customHeight="1">
      <c r="A35" s="5"/>
      <c r="B35" s="131" t="s">
        <v>17</v>
      </c>
      <c r="C35" s="131"/>
      <c r="D35" s="131"/>
      <c r="E35" s="10"/>
      <c r="F35" s="11" t="e">
        <f>E35/L35</f>
        <v>#DIV/0!</v>
      </c>
      <c r="G35" s="12"/>
      <c r="H35" s="11" t="e">
        <f>G35/L35</f>
        <v>#DIV/0!</v>
      </c>
      <c r="I35" s="13" t="e">
        <f>SUM(F35,H35)</f>
        <v>#DIV/0!</v>
      </c>
      <c r="J35" s="10"/>
      <c r="K35" s="14" t="e">
        <f>J35/L35</f>
        <v>#DIV/0!</v>
      </c>
      <c r="L35" s="15">
        <f>SUM(E35,G35,J35)</f>
        <v>0</v>
      </c>
      <c r="M35" s="6"/>
    </row>
    <row r="36" spans="1:13" ht="24.95" customHeight="1">
      <c r="A36" s="5"/>
      <c r="B36" s="131" t="s">
        <v>20</v>
      </c>
      <c r="C36" s="131"/>
      <c r="D36" s="131"/>
      <c r="E36" s="10"/>
      <c r="F36" s="11" t="e">
        <f>E36/L36</f>
        <v>#DIV/0!</v>
      </c>
      <c r="G36" s="12"/>
      <c r="H36" s="14" t="e">
        <f>G36/L36</f>
        <v>#DIV/0!</v>
      </c>
      <c r="I36" s="13" t="e">
        <f>SUM(F36,H36)</f>
        <v>#DIV/0!</v>
      </c>
      <c r="J36" s="10"/>
      <c r="K36" s="14" t="e">
        <f>J36/L36</f>
        <v>#DIV/0!</v>
      </c>
      <c r="L36" s="15">
        <f>SUM(E36,G36,J36)</f>
        <v>0</v>
      </c>
      <c r="M36" s="6"/>
    </row>
    <row r="37" spans="1:13" ht="24.95" customHeight="1">
      <c r="A37" s="5"/>
      <c r="B37" s="117" t="s">
        <v>12</v>
      </c>
      <c r="C37" s="117"/>
      <c r="D37" s="117"/>
      <c r="E37" s="8">
        <f>SUM(E35:E36)</f>
        <v>0</v>
      </c>
      <c r="F37" s="11" t="e">
        <f>E37/L37</f>
        <v>#DIV/0!</v>
      </c>
      <c r="G37" s="8">
        <f>SUM(G35:G36)</f>
        <v>0</v>
      </c>
      <c r="H37" s="16" t="e">
        <f>G37/L37</f>
        <v>#DIV/0!</v>
      </c>
      <c r="I37" s="13" t="e">
        <f>SUM(F37,H37)</f>
        <v>#DIV/0!</v>
      </c>
      <c r="J37" s="8">
        <f>SUM(J35:J36)</f>
        <v>0</v>
      </c>
      <c r="K37" s="16" t="e">
        <f>J37/L37</f>
        <v>#DIV/0!</v>
      </c>
      <c r="L37" s="15">
        <f>SUM(E37,G37,J37)</f>
        <v>0</v>
      </c>
      <c r="M37" s="6"/>
    </row>
    <row r="38" spans="1:13" ht="24.95" customHeight="1">
      <c r="A38" s="5"/>
      <c r="B38" s="118" t="s">
        <v>13</v>
      </c>
      <c r="C38" s="118"/>
      <c r="D38" s="118"/>
      <c r="E38" s="119" t="e">
        <f>I37</f>
        <v>#DIV/0!</v>
      </c>
      <c r="F38" s="119"/>
      <c r="G38" s="119"/>
      <c r="H38" s="119"/>
      <c r="I38" s="119"/>
      <c r="J38" s="120" t="e">
        <f>K37</f>
        <v>#DIV/0!</v>
      </c>
      <c r="K38" s="120"/>
      <c r="L38" s="17" t="e">
        <f>SUM(E38:K38)</f>
        <v>#DIV/0!</v>
      </c>
      <c r="M38" s="6"/>
    </row>
    <row r="39" spans="1:13" ht="11.25" customHeight="1">
      <c r="A39" s="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6"/>
    </row>
    <row r="40" spans="1:13" ht="24.95" customHeight="1">
      <c r="A40" s="5"/>
      <c r="B40" s="121" t="s">
        <v>22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6"/>
    </row>
    <row r="41" spans="1:13" ht="27" customHeight="1">
      <c r="A41" s="5"/>
      <c r="B41" s="130" t="s">
        <v>2</v>
      </c>
      <c r="C41" s="130"/>
      <c r="D41" s="130"/>
      <c r="E41" s="7" t="s">
        <v>3</v>
      </c>
      <c r="F41" s="7" t="s">
        <v>4</v>
      </c>
      <c r="G41" s="7" t="s">
        <v>5</v>
      </c>
      <c r="H41" s="7" t="s">
        <v>6</v>
      </c>
      <c r="I41" s="7" t="s">
        <v>7</v>
      </c>
      <c r="J41" s="7" t="s">
        <v>8</v>
      </c>
      <c r="K41" s="8" t="s">
        <v>9</v>
      </c>
      <c r="L41" s="9" t="s">
        <v>10</v>
      </c>
      <c r="M41" s="6"/>
    </row>
    <row r="42" spans="1:13" ht="24.95" customHeight="1">
      <c r="A42" s="5"/>
      <c r="B42" s="131" t="s">
        <v>17</v>
      </c>
      <c r="C42" s="131"/>
      <c r="D42" s="131"/>
      <c r="E42" s="10">
        <v>1</v>
      </c>
      <c r="F42" s="11">
        <f>E42/L42</f>
        <v>1</v>
      </c>
      <c r="G42" s="12"/>
      <c r="H42" s="11">
        <f>G42/L42</f>
        <v>0</v>
      </c>
      <c r="I42" s="13">
        <f>SUM(F42,H42)</f>
        <v>1</v>
      </c>
      <c r="J42" s="10"/>
      <c r="K42" s="14">
        <f>J42/L42</f>
        <v>0</v>
      </c>
      <c r="L42" s="15">
        <f>SUM(E42,G42,J42)</f>
        <v>1</v>
      </c>
      <c r="M42" s="6"/>
    </row>
    <row r="43" spans="1:13" ht="24.95" customHeight="1">
      <c r="A43" s="5"/>
      <c r="B43" s="131" t="s">
        <v>20</v>
      </c>
      <c r="C43" s="131"/>
      <c r="D43" s="131"/>
      <c r="E43" s="10">
        <v>2</v>
      </c>
      <c r="F43" s="11">
        <f>E43/L43</f>
        <v>1</v>
      </c>
      <c r="G43" s="12">
        <v>0</v>
      </c>
      <c r="H43" s="14">
        <f>G43/L43</f>
        <v>0</v>
      </c>
      <c r="I43" s="13">
        <f>SUM(F43,H43)</f>
        <v>1</v>
      </c>
      <c r="J43" s="10">
        <v>0</v>
      </c>
      <c r="K43" s="14">
        <f>J43/L43</f>
        <v>0</v>
      </c>
      <c r="L43" s="15">
        <f>SUM(E43,G43,J43)</f>
        <v>2</v>
      </c>
      <c r="M43" s="6"/>
    </row>
    <row r="44" spans="1:13" ht="24.95" customHeight="1">
      <c r="A44" s="5"/>
      <c r="B44" s="117" t="s">
        <v>12</v>
      </c>
      <c r="C44" s="117"/>
      <c r="D44" s="117"/>
      <c r="E44" s="8">
        <f>SUM(E42:E43)</f>
        <v>3</v>
      </c>
      <c r="F44" s="11">
        <f>E44/L44</f>
        <v>1</v>
      </c>
      <c r="G44" s="8">
        <f>SUM(G42:G43)</f>
        <v>0</v>
      </c>
      <c r="H44" s="16">
        <f>G44/L44</f>
        <v>0</v>
      </c>
      <c r="I44" s="13">
        <f>SUM(F44,H44)</f>
        <v>1</v>
      </c>
      <c r="J44" s="8">
        <f>SUM(J42:J43)</f>
        <v>0</v>
      </c>
      <c r="K44" s="16">
        <f>J44/L44</f>
        <v>0</v>
      </c>
      <c r="L44" s="15">
        <f>SUM(E44,G44,J44)</f>
        <v>3</v>
      </c>
      <c r="M44" s="6"/>
    </row>
    <row r="45" spans="1:13" ht="24.95" customHeight="1">
      <c r="A45" s="5"/>
      <c r="B45" s="118" t="s">
        <v>13</v>
      </c>
      <c r="C45" s="118"/>
      <c r="D45" s="118"/>
      <c r="E45" s="119">
        <f>I44</f>
        <v>1</v>
      </c>
      <c r="F45" s="119"/>
      <c r="G45" s="119"/>
      <c r="H45" s="119"/>
      <c r="I45" s="119"/>
      <c r="J45" s="120">
        <f>K44</f>
        <v>0</v>
      </c>
      <c r="K45" s="120"/>
      <c r="L45" s="17">
        <f>SUM(E45:K45)</f>
        <v>1</v>
      </c>
      <c r="M45" s="6"/>
    </row>
    <row r="46" spans="1:13" ht="10.5" customHeight="1">
      <c r="A46" s="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6"/>
    </row>
    <row r="47" spans="1:13" ht="24.95" customHeight="1">
      <c r="A47" s="5"/>
      <c r="B47" s="121" t="s">
        <v>23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6"/>
    </row>
    <row r="48" spans="1:13" ht="27.75" customHeight="1">
      <c r="A48" s="5"/>
      <c r="B48" s="130" t="s">
        <v>2</v>
      </c>
      <c r="C48" s="130"/>
      <c r="D48" s="130"/>
      <c r="E48" s="7" t="s">
        <v>3</v>
      </c>
      <c r="F48" s="7" t="s">
        <v>4</v>
      </c>
      <c r="G48" s="7" t="s">
        <v>5</v>
      </c>
      <c r="H48" s="7" t="s">
        <v>6</v>
      </c>
      <c r="I48" s="7" t="s">
        <v>7</v>
      </c>
      <c r="J48" s="7" t="s">
        <v>8</v>
      </c>
      <c r="K48" s="8" t="s">
        <v>9</v>
      </c>
      <c r="L48" s="9" t="s">
        <v>10</v>
      </c>
      <c r="M48" s="6"/>
    </row>
    <row r="49" spans="1:13" ht="24.95" customHeight="1">
      <c r="A49" s="5"/>
      <c r="B49" s="131" t="s">
        <v>17</v>
      </c>
      <c r="C49" s="131"/>
      <c r="D49" s="131"/>
      <c r="E49" s="10"/>
      <c r="F49" s="11" t="e">
        <f>E49/L49</f>
        <v>#DIV/0!</v>
      </c>
      <c r="G49" s="12"/>
      <c r="H49" s="11" t="e">
        <f>G49/L49</f>
        <v>#DIV/0!</v>
      </c>
      <c r="I49" s="13" t="e">
        <f>SUM(F49,H49)</f>
        <v>#DIV/0!</v>
      </c>
      <c r="J49" s="10"/>
      <c r="K49" s="14" t="e">
        <f>J49/L49</f>
        <v>#DIV/0!</v>
      </c>
      <c r="L49" s="15">
        <f>SUM(E49,G49,J49)</f>
        <v>0</v>
      </c>
      <c r="M49" s="6"/>
    </row>
    <row r="50" spans="1:13" ht="24.95" customHeight="1">
      <c r="A50" s="5"/>
      <c r="B50" s="131" t="s">
        <v>20</v>
      </c>
      <c r="C50" s="131"/>
      <c r="D50" s="131"/>
      <c r="E50" s="10"/>
      <c r="F50" s="11" t="e">
        <f>E50/L50</f>
        <v>#DIV/0!</v>
      </c>
      <c r="G50" s="12"/>
      <c r="H50" s="14" t="e">
        <f>G50/L50</f>
        <v>#DIV/0!</v>
      </c>
      <c r="I50" s="13" t="e">
        <f>SUM(F50,H50)</f>
        <v>#DIV/0!</v>
      </c>
      <c r="J50" s="10"/>
      <c r="K50" s="14" t="e">
        <f>J50/L50</f>
        <v>#DIV/0!</v>
      </c>
      <c r="L50" s="15">
        <f>SUM(E50,G50,J50)</f>
        <v>0</v>
      </c>
      <c r="M50" s="6"/>
    </row>
    <row r="51" spans="1:13" ht="24.95" customHeight="1">
      <c r="A51" s="5"/>
      <c r="B51" s="117" t="s">
        <v>12</v>
      </c>
      <c r="C51" s="117"/>
      <c r="D51" s="117"/>
      <c r="E51" s="8">
        <f>SUM(E49:E50)</f>
        <v>0</v>
      </c>
      <c r="F51" s="11" t="e">
        <f>E51/L51</f>
        <v>#DIV/0!</v>
      </c>
      <c r="G51" s="8">
        <f>SUM(G49:G50)</f>
        <v>0</v>
      </c>
      <c r="H51" s="16" t="e">
        <f>G51/L51</f>
        <v>#DIV/0!</v>
      </c>
      <c r="I51" s="13" t="e">
        <f>SUM(F51,H51)</f>
        <v>#DIV/0!</v>
      </c>
      <c r="J51" s="8">
        <f>SUM(J49:J50)</f>
        <v>0</v>
      </c>
      <c r="K51" s="16" t="e">
        <f>J51/L51</f>
        <v>#DIV/0!</v>
      </c>
      <c r="L51" s="15">
        <f>SUM(E51,G51,J51)</f>
        <v>0</v>
      </c>
      <c r="M51" s="6"/>
    </row>
    <row r="52" spans="1:13" ht="24.95" customHeight="1">
      <c r="A52" s="5"/>
      <c r="B52" s="118" t="s">
        <v>13</v>
      </c>
      <c r="C52" s="118"/>
      <c r="D52" s="118"/>
      <c r="E52" s="119" t="e">
        <f>I51</f>
        <v>#DIV/0!</v>
      </c>
      <c r="F52" s="119"/>
      <c r="G52" s="119"/>
      <c r="H52" s="119"/>
      <c r="I52" s="119"/>
      <c r="J52" s="120" t="e">
        <f>K51</f>
        <v>#DIV/0!</v>
      </c>
      <c r="K52" s="120"/>
      <c r="L52" s="17" t="e">
        <f>SUM(E52:K52)</f>
        <v>#DIV/0!</v>
      </c>
      <c r="M52" s="6"/>
    </row>
    <row r="53" spans="1:13" ht="9.75" customHeight="1">
      <c r="A53" s="5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6"/>
    </row>
    <row r="54" spans="1:13" ht="24.95" customHeight="1">
      <c r="A54" s="5"/>
      <c r="B54" s="121" t="s">
        <v>24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6"/>
    </row>
    <row r="55" spans="1:13" ht="27" customHeight="1">
      <c r="A55" s="5"/>
      <c r="B55" s="130" t="s">
        <v>2</v>
      </c>
      <c r="C55" s="130"/>
      <c r="D55" s="130"/>
      <c r="E55" s="7" t="s">
        <v>3</v>
      </c>
      <c r="F55" s="7" t="s">
        <v>4</v>
      </c>
      <c r="G55" s="7" t="s">
        <v>5</v>
      </c>
      <c r="H55" s="7" t="s">
        <v>6</v>
      </c>
      <c r="I55" s="7" t="s">
        <v>7</v>
      </c>
      <c r="J55" s="7" t="s">
        <v>8</v>
      </c>
      <c r="K55" s="8" t="s">
        <v>9</v>
      </c>
      <c r="L55" s="9" t="s">
        <v>10</v>
      </c>
      <c r="M55" s="6"/>
    </row>
    <row r="56" spans="1:13" ht="32.25" customHeight="1">
      <c r="A56" s="5"/>
      <c r="B56" s="131" t="s">
        <v>11</v>
      </c>
      <c r="C56" s="131"/>
      <c r="D56" s="131"/>
      <c r="E56" s="10">
        <v>2</v>
      </c>
      <c r="F56" s="11">
        <f>E56/L56</f>
        <v>1</v>
      </c>
      <c r="G56" s="12">
        <v>0</v>
      </c>
      <c r="H56" s="11">
        <f>G56/L56</f>
        <v>0</v>
      </c>
      <c r="I56" s="13">
        <f>SUM(F56,H56)</f>
        <v>1</v>
      </c>
      <c r="J56" s="10"/>
      <c r="K56" s="14">
        <f>J56/L56</f>
        <v>0</v>
      </c>
      <c r="L56" s="15">
        <f>SUM(E56,G56,J56)</f>
        <v>2</v>
      </c>
      <c r="M56" s="6"/>
    </row>
    <row r="57" spans="1:13" ht="24.95" customHeight="1">
      <c r="A57" s="5"/>
      <c r="B57" s="131" t="s">
        <v>15</v>
      </c>
      <c r="C57" s="131"/>
      <c r="D57" s="131"/>
      <c r="E57" s="10">
        <v>2</v>
      </c>
      <c r="F57" s="11">
        <f>E57/L57</f>
        <v>1</v>
      </c>
      <c r="G57" s="12">
        <v>0</v>
      </c>
      <c r="H57" s="14">
        <f>G57/L57</f>
        <v>0</v>
      </c>
      <c r="I57" s="13">
        <f>SUM(F57,H57)</f>
        <v>1</v>
      </c>
      <c r="J57" s="10"/>
      <c r="K57" s="14">
        <f>J57/L57</f>
        <v>0</v>
      </c>
      <c r="L57" s="15">
        <f>SUM(E57,G57,J57)</f>
        <v>2</v>
      </c>
      <c r="M57" s="6"/>
    </row>
    <row r="58" spans="1:13" ht="24.95" customHeight="1">
      <c r="A58" s="5"/>
      <c r="B58" s="117" t="s">
        <v>12</v>
      </c>
      <c r="C58" s="117"/>
      <c r="D58" s="117"/>
      <c r="E58" s="8">
        <f>SUM(E56:E57)</f>
        <v>4</v>
      </c>
      <c r="F58" s="11">
        <f>E58/L58</f>
        <v>1</v>
      </c>
      <c r="G58" s="8">
        <f>SUM(G56:G57)</f>
        <v>0</v>
      </c>
      <c r="H58" s="16">
        <f>G58/L58</f>
        <v>0</v>
      </c>
      <c r="I58" s="13">
        <f>SUM(F58,H58)</f>
        <v>1</v>
      </c>
      <c r="J58" s="8">
        <f>SUM(J56:J57)</f>
        <v>0</v>
      </c>
      <c r="K58" s="16">
        <f>J58/L58</f>
        <v>0</v>
      </c>
      <c r="L58" s="15">
        <f>SUM(E58,G58,J58)</f>
        <v>4</v>
      </c>
      <c r="M58" s="6"/>
    </row>
    <row r="59" spans="1:13" ht="24.95" customHeight="1">
      <c r="A59" s="5"/>
      <c r="B59" s="118" t="s">
        <v>13</v>
      </c>
      <c r="C59" s="118"/>
      <c r="D59" s="118"/>
      <c r="E59" s="119">
        <f>I58</f>
        <v>1</v>
      </c>
      <c r="F59" s="119"/>
      <c r="G59" s="119"/>
      <c r="H59" s="119"/>
      <c r="I59" s="119"/>
      <c r="J59" s="120">
        <f>K58</f>
        <v>0</v>
      </c>
      <c r="K59" s="120"/>
      <c r="L59" s="17">
        <f>SUM(E59:K59)</f>
        <v>1</v>
      </c>
      <c r="M59" s="6"/>
    </row>
    <row r="60" spans="1:13" ht="9.75" customHeight="1">
      <c r="A60" s="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6"/>
    </row>
    <row r="61" spans="1:13" ht="24.95" customHeight="1">
      <c r="A61" s="5"/>
      <c r="B61" s="121" t="s">
        <v>25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6"/>
    </row>
    <row r="62" spans="1:13" ht="24.95" customHeight="1">
      <c r="A62" s="5"/>
      <c r="B62" s="130" t="s">
        <v>2</v>
      </c>
      <c r="C62" s="130"/>
      <c r="D62" s="130"/>
      <c r="E62" s="7" t="s">
        <v>3</v>
      </c>
      <c r="F62" s="7" t="s">
        <v>4</v>
      </c>
      <c r="G62" s="7" t="s">
        <v>5</v>
      </c>
      <c r="H62" s="7" t="s">
        <v>6</v>
      </c>
      <c r="I62" s="7" t="s">
        <v>7</v>
      </c>
      <c r="J62" s="7" t="s">
        <v>8</v>
      </c>
      <c r="K62" s="8" t="s">
        <v>9</v>
      </c>
      <c r="L62" s="9" t="s">
        <v>10</v>
      </c>
      <c r="M62" s="6"/>
    </row>
    <row r="63" spans="1:13" ht="24.95" customHeight="1">
      <c r="A63" s="5"/>
      <c r="B63" s="131" t="s">
        <v>17</v>
      </c>
      <c r="C63" s="131"/>
      <c r="D63" s="131"/>
      <c r="E63" s="10">
        <v>1</v>
      </c>
      <c r="F63" s="11">
        <f>E63/L63</f>
        <v>1</v>
      </c>
      <c r="G63" s="12">
        <v>0</v>
      </c>
      <c r="H63" s="11">
        <f>G63/L63</f>
        <v>0</v>
      </c>
      <c r="I63" s="13">
        <f>SUM(F63,H63)</f>
        <v>1</v>
      </c>
      <c r="J63" s="10"/>
      <c r="K63" s="14">
        <f>J63/L63</f>
        <v>0</v>
      </c>
      <c r="L63" s="15">
        <f>SUM(E63,G63,J63)</f>
        <v>1</v>
      </c>
      <c r="M63" s="6"/>
    </row>
    <row r="64" spans="1:13" ht="24.95" customHeight="1">
      <c r="A64" s="5"/>
      <c r="B64" s="131" t="s">
        <v>15</v>
      </c>
      <c r="C64" s="131"/>
      <c r="D64" s="131"/>
      <c r="E64" s="10">
        <v>1</v>
      </c>
      <c r="F64" s="11">
        <f>E64/L64</f>
        <v>1</v>
      </c>
      <c r="G64" s="12">
        <v>0</v>
      </c>
      <c r="H64" s="14">
        <f>G64/L64</f>
        <v>0</v>
      </c>
      <c r="I64" s="13">
        <f>SUM(F64,H64)</f>
        <v>1</v>
      </c>
      <c r="J64" s="10"/>
      <c r="K64" s="14">
        <f>J64/L64</f>
        <v>0</v>
      </c>
      <c r="L64" s="15">
        <f>SUM(E64,G64,J64)</f>
        <v>1</v>
      </c>
      <c r="M64" s="6"/>
    </row>
    <row r="65" spans="1:13" ht="24.95" customHeight="1">
      <c r="A65" s="5"/>
      <c r="B65" s="131" t="s">
        <v>26</v>
      </c>
      <c r="C65" s="131"/>
      <c r="D65" s="131"/>
      <c r="E65" s="10">
        <v>1</v>
      </c>
      <c r="F65" s="11">
        <f>E65/L65</f>
        <v>1</v>
      </c>
      <c r="G65" s="12">
        <v>0</v>
      </c>
      <c r="H65" s="14">
        <f>G65/L65</f>
        <v>0</v>
      </c>
      <c r="I65" s="13">
        <f>SUM(F65,H65)</f>
        <v>1</v>
      </c>
      <c r="J65" s="10"/>
      <c r="K65" s="14">
        <f>J65/L65</f>
        <v>0</v>
      </c>
      <c r="L65" s="15">
        <f>SUM(E65,G65,J65)</f>
        <v>1</v>
      </c>
      <c r="M65" s="6"/>
    </row>
    <row r="66" spans="1:13" ht="24.95" customHeight="1">
      <c r="A66" s="5"/>
      <c r="B66" s="117" t="s">
        <v>12</v>
      </c>
      <c r="C66" s="117"/>
      <c r="D66" s="117"/>
      <c r="E66" s="8">
        <f>SUM(E63:E65)</f>
        <v>3</v>
      </c>
      <c r="F66" s="11">
        <f>E66/L66</f>
        <v>1</v>
      </c>
      <c r="G66" s="8">
        <f>SUM(G63:G65)</f>
        <v>0</v>
      </c>
      <c r="H66" s="16">
        <f>G66/L66</f>
        <v>0</v>
      </c>
      <c r="I66" s="13">
        <f>SUM(F66,H66)</f>
        <v>1</v>
      </c>
      <c r="J66" s="8">
        <f>SUM(J63:J65)</f>
        <v>0</v>
      </c>
      <c r="K66" s="16">
        <f>J66/L66</f>
        <v>0</v>
      </c>
      <c r="L66" s="15">
        <f>SUM(E66,G66,J66)</f>
        <v>3</v>
      </c>
      <c r="M66" s="6"/>
    </row>
    <row r="67" spans="1:13" ht="24.95" customHeight="1">
      <c r="A67" s="5"/>
      <c r="B67" s="118" t="s">
        <v>13</v>
      </c>
      <c r="C67" s="118"/>
      <c r="D67" s="118"/>
      <c r="E67" s="119">
        <f>I66</f>
        <v>1</v>
      </c>
      <c r="F67" s="119"/>
      <c r="G67" s="119"/>
      <c r="H67" s="119"/>
      <c r="I67" s="119"/>
      <c r="J67" s="120">
        <f>K66</f>
        <v>0</v>
      </c>
      <c r="K67" s="120"/>
      <c r="L67" s="17">
        <f>SUM(E67:K67)</f>
        <v>1</v>
      </c>
      <c r="M67" s="6"/>
    </row>
    <row r="68" spans="1:13" ht="12.75" customHeight="1">
      <c r="A68" s="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6"/>
    </row>
    <row r="69" spans="1:13" ht="24.95" customHeight="1">
      <c r="A69" s="5"/>
      <c r="B69" s="121" t="s">
        <v>27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6"/>
    </row>
    <row r="70" spans="1:13" ht="27.75" customHeight="1">
      <c r="A70" s="5"/>
      <c r="B70" s="130" t="s">
        <v>2</v>
      </c>
      <c r="C70" s="130"/>
      <c r="D70" s="130"/>
      <c r="E70" s="7" t="s">
        <v>3</v>
      </c>
      <c r="F70" s="7" t="s">
        <v>4</v>
      </c>
      <c r="G70" s="7" t="s">
        <v>5</v>
      </c>
      <c r="H70" s="7" t="s">
        <v>6</v>
      </c>
      <c r="I70" s="7" t="s">
        <v>7</v>
      </c>
      <c r="J70" s="7" t="s">
        <v>8</v>
      </c>
      <c r="K70" s="8" t="s">
        <v>9</v>
      </c>
      <c r="L70" s="9" t="s">
        <v>10</v>
      </c>
      <c r="M70" s="6"/>
    </row>
    <row r="71" spans="1:13" ht="24.95" customHeight="1">
      <c r="A71" s="5"/>
      <c r="B71" s="131" t="s">
        <v>28</v>
      </c>
      <c r="C71" s="131"/>
      <c r="D71" s="131"/>
      <c r="E71" s="10">
        <v>0</v>
      </c>
      <c r="F71" s="11" t="e">
        <f t="shared" ref="F71:F81" si="0">E71/L71</f>
        <v>#DIV/0!</v>
      </c>
      <c r="G71" s="12">
        <v>0</v>
      </c>
      <c r="H71" s="11" t="e">
        <f t="shared" ref="H71:H81" si="1">G71/L71</f>
        <v>#DIV/0!</v>
      </c>
      <c r="I71" s="13" t="e">
        <f t="shared" ref="I71:I81" si="2">SUM(F71,H71)</f>
        <v>#DIV/0!</v>
      </c>
      <c r="J71" s="10"/>
      <c r="K71" s="14" t="e">
        <f t="shared" ref="K71:K81" si="3">J71/L71</f>
        <v>#DIV/0!</v>
      </c>
      <c r="L71" s="15">
        <f t="shared" ref="L71:L81" si="4">SUM(E71,G71,J71)</f>
        <v>0</v>
      </c>
      <c r="M71" s="6"/>
    </row>
    <row r="72" spans="1:13" ht="24.95" customHeight="1">
      <c r="A72" s="5"/>
      <c r="B72" s="131" t="s">
        <v>29</v>
      </c>
      <c r="C72" s="131"/>
      <c r="D72" s="131"/>
      <c r="E72" s="10">
        <v>0</v>
      </c>
      <c r="F72" s="11" t="e">
        <f t="shared" si="0"/>
        <v>#DIV/0!</v>
      </c>
      <c r="G72" s="12">
        <v>0</v>
      </c>
      <c r="H72" s="11" t="e">
        <f t="shared" si="1"/>
        <v>#DIV/0!</v>
      </c>
      <c r="I72" s="13" t="e">
        <f t="shared" si="2"/>
        <v>#DIV/0!</v>
      </c>
      <c r="J72" s="10"/>
      <c r="K72" s="14" t="e">
        <f t="shared" si="3"/>
        <v>#DIV/0!</v>
      </c>
      <c r="L72" s="15">
        <f t="shared" si="4"/>
        <v>0</v>
      </c>
      <c r="M72" s="6"/>
    </row>
    <row r="73" spans="1:13" ht="24.95" customHeight="1">
      <c r="A73" s="5"/>
      <c r="B73" s="131" t="s">
        <v>30</v>
      </c>
      <c r="C73" s="131"/>
      <c r="D73" s="131"/>
      <c r="E73" s="10">
        <v>0</v>
      </c>
      <c r="F73" s="11" t="e">
        <f t="shared" si="0"/>
        <v>#DIV/0!</v>
      </c>
      <c r="G73" s="12">
        <v>0</v>
      </c>
      <c r="H73" s="11" t="e">
        <f t="shared" si="1"/>
        <v>#DIV/0!</v>
      </c>
      <c r="I73" s="13" t="e">
        <f t="shared" si="2"/>
        <v>#DIV/0!</v>
      </c>
      <c r="J73" s="10"/>
      <c r="K73" s="14" t="e">
        <f t="shared" si="3"/>
        <v>#DIV/0!</v>
      </c>
      <c r="L73" s="15">
        <f t="shared" si="4"/>
        <v>0</v>
      </c>
      <c r="M73" s="6"/>
    </row>
    <row r="74" spans="1:13" ht="24.95" customHeight="1">
      <c r="A74" s="5"/>
      <c r="B74" s="131" t="s">
        <v>31</v>
      </c>
      <c r="C74" s="131"/>
      <c r="D74" s="131"/>
      <c r="E74" s="10">
        <v>0</v>
      </c>
      <c r="F74" s="11" t="e">
        <f t="shared" si="0"/>
        <v>#DIV/0!</v>
      </c>
      <c r="G74" s="12">
        <v>0</v>
      </c>
      <c r="H74" s="11" t="e">
        <f t="shared" si="1"/>
        <v>#DIV/0!</v>
      </c>
      <c r="I74" s="13" t="e">
        <f t="shared" si="2"/>
        <v>#DIV/0!</v>
      </c>
      <c r="J74" s="10"/>
      <c r="K74" s="14" t="e">
        <f t="shared" si="3"/>
        <v>#DIV/0!</v>
      </c>
      <c r="L74" s="15">
        <f t="shared" si="4"/>
        <v>0</v>
      </c>
      <c r="M74" s="6"/>
    </row>
    <row r="75" spans="1:13" ht="24.95" customHeight="1">
      <c r="A75" s="5"/>
      <c r="B75" s="131" t="s">
        <v>32</v>
      </c>
      <c r="C75" s="131"/>
      <c r="D75" s="131"/>
      <c r="E75" s="10">
        <v>0</v>
      </c>
      <c r="F75" s="11" t="e">
        <f t="shared" si="0"/>
        <v>#DIV/0!</v>
      </c>
      <c r="G75" s="12">
        <v>0</v>
      </c>
      <c r="H75" s="11" t="e">
        <f t="shared" si="1"/>
        <v>#DIV/0!</v>
      </c>
      <c r="I75" s="13" t="e">
        <f t="shared" si="2"/>
        <v>#DIV/0!</v>
      </c>
      <c r="J75" s="10"/>
      <c r="K75" s="14" t="e">
        <f t="shared" si="3"/>
        <v>#DIV/0!</v>
      </c>
      <c r="L75" s="15">
        <f t="shared" si="4"/>
        <v>0</v>
      </c>
      <c r="M75" s="6"/>
    </row>
    <row r="76" spans="1:13" ht="24.95" customHeight="1">
      <c r="A76" s="5"/>
      <c r="B76" s="131" t="s">
        <v>33</v>
      </c>
      <c r="C76" s="131"/>
      <c r="D76" s="131"/>
      <c r="E76" s="10"/>
      <c r="F76" s="11" t="e">
        <f t="shared" si="0"/>
        <v>#DIV/0!</v>
      </c>
      <c r="G76" s="12">
        <v>0</v>
      </c>
      <c r="H76" s="11" t="e">
        <f t="shared" si="1"/>
        <v>#DIV/0!</v>
      </c>
      <c r="I76" s="13" t="e">
        <f t="shared" si="2"/>
        <v>#DIV/0!</v>
      </c>
      <c r="J76" s="10"/>
      <c r="K76" s="14" t="e">
        <f t="shared" si="3"/>
        <v>#DIV/0!</v>
      </c>
      <c r="L76" s="15">
        <f t="shared" si="4"/>
        <v>0</v>
      </c>
      <c r="M76" s="6"/>
    </row>
    <row r="77" spans="1:13" ht="24.95" customHeight="1">
      <c r="A77" s="5"/>
      <c r="B77" s="131" t="s">
        <v>54</v>
      </c>
      <c r="C77" s="131"/>
      <c r="D77" s="131"/>
      <c r="E77" s="10"/>
      <c r="F77" s="11" t="e">
        <f t="shared" si="0"/>
        <v>#DIV/0!</v>
      </c>
      <c r="G77" s="12">
        <v>0</v>
      </c>
      <c r="H77" s="11" t="e">
        <f t="shared" si="1"/>
        <v>#DIV/0!</v>
      </c>
      <c r="I77" s="13" t="e">
        <f t="shared" si="2"/>
        <v>#DIV/0!</v>
      </c>
      <c r="J77" s="10"/>
      <c r="K77" s="14" t="e">
        <f t="shared" si="3"/>
        <v>#DIV/0!</v>
      </c>
      <c r="L77" s="15">
        <f t="shared" si="4"/>
        <v>0</v>
      </c>
      <c r="M77" s="6"/>
    </row>
    <row r="78" spans="1:13" ht="24.95" customHeight="1">
      <c r="A78" s="5"/>
      <c r="B78" s="131" t="s">
        <v>35</v>
      </c>
      <c r="C78" s="131"/>
      <c r="D78" s="131"/>
      <c r="E78" s="10"/>
      <c r="F78" s="11" t="e">
        <f t="shared" si="0"/>
        <v>#DIV/0!</v>
      </c>
      <c r="G78" s="12">
        <v>0</v>
      </c>
      <c r="H78" s="11" t="e">
        <f t="shared" si="1"/>
        <v>#DIV/0!</v>
      </c>
      <c r="I78" s="13" t="e">
        <f t="shared" si="2"/>
        <v>#DIV/0!</v>
      </c>
      <c r="J78" s="10"/>
      <c r="K78" s="14" t="e">
        <f t="shared" si="3"/>
        <v>#DIV/0!</v>
      </c>
      <c r="L78" s="15">
        <f t="shared" si="4"/>
        <v>0</v>
      </c>
      <c r="M78" s="6"/>
    </row>
    <row r="79" spans="1:13" ht="24.95" customHeight="1">
      <c r="A79" s="5"/>
      <c r="B79" s="131" t="s">
        <v>36</v>
      </c>
      <c r="C79" s="131"/>
      <c r="D79" s="131"/>
      <c r="E79" s="10"/>
      <c r="F79" s="11" t="e">
        <f t="shared" si="0"/>
        <v>#DIV/0!</v>
      </c>
      <c r="G79" s="12">
        <v>0</v>
      </c>
      <c r="H79" s="11" t="e">
        <f t="shared" si="1"/>
        <v>#DIV/0!</v>
      </c>
      <c r="I79" s="13" t="e">
        <f t="shared" si="2"/>
        <v>#DIV/0!</v>
      </c>
      <c r="J79" s="10"/>
      <c r="K79" s="14" t="e">
        <f t="shared" si="3"/>
        <v>#DIV/0!</v>
      </c>
      <c r="L79" s="15">
        <f t="shared" si="4"/>
        <v>0</v>
      </c>
      <c r="M79" s="6"/>
    </row>
    <row r="80" spans="1:13" ht="24.95" customHeight="1">
      <c r="A80" s="5"/>
      <c r="B80" s="131" t="s">
        <v>37</v>
      </c>
      <c r="C80" s="131"/>
      <c r="D80" s="131"/>
      <c r="E80" s="10"/>
      <c r="F80" s="11" t="e">
        <f t="shared" si="0"/>
        <v>#DIV/0!</v>
      </c>
      <c r="G80" s="12">
        <v>0</v>
      </c>
      <c r="H80" s="14" t="e">
        <f t="shared" si="1"/>
        <v>#DIV/0!</v>
      </c>
      <c r="I80" s="13" t="e">
        <f t="shared" si="2"/>
        <v>#DIV/0!</v>
      </c>
      <c r="J80" s="10"/>
      <c r="K80" s="14" t="e">
        <f t="shared" si="3"/>
        <v>#DIV/0!</v>
      </c>
      <c r="L80" s="15">
        <f t="shared" si="4"/>
        <v>0</v>
      </c>
      <c r="M80" s="6"/>
    </row>
    <row r="81" spans="1:13" ht="24.95" customHeight="1">
      <c r="A81" s="5"/>
      <c r="B81" s="117" t="s">
        <v>12</v>
      </c>
      <c r="C81" s="117"/>
      <c r="D81" s="117"/>
      <c r="E81" s="8">
        <f>SUM(E71:E80)</f>
        <v>0</v>
      </c>
      <c r="F81" s="11" t="e">
        <f t="shared" si="0"/>
        <v>#DIV/0!</v>
      </c>
      <c r="G81" s="8">
        <f>SUM(G71:G80)</f>
        <v>0</v>
      </c>
      <c r="H81" s="16" t="e">
        <f t="shared" si="1"/>
        <v>#DIV/0!</v>
      </c>
      <c r="I81" s="13" t="e">
        <f t="shared" si="2"/>
        <v>#DIV/0!</v>
      </c>
      <c r="J81" s="8">
        <f>SUM(J71:J80)</f>
        <v>0</v>
      </c>
      <c r="K81" s="16" t="e">
        <f t="shared" si="3"/>
        <v>#DIV/0!</v>
      </c>
      <c r="L81" s="15">
        <f t="shared" si="4"/>
        <v>0</v>
      </c>
      <c r="M81" s="6"/>
    </row>
    <row r="82" spans="1:13" ht="24.95" customHeight="1">
      <c r="A82" s="5"/>
      <c r="B82" s="118" t="s">
        <v>13</v>
      </c>
      <c r="C82" s="118"/>
      <c r="D82" s="118"/>
      <c r="E82" s="119" t="e">
        <f>I81</f>
        <v>#DIV/0!</v>
      </c>
      <c r="F82" s="119"/>
      <c r="G82" s="119"/>
      <c r="H82" s="119"/>
      <c r="I82" s="119"/>
      <c r="J82" s="120" t="e">
        <f>K81</f>
        <v>#DIV/0!</v>
      </c>
      <c r="K82" s="120"/>
      <c r="L82" s="17" t="e">
        <f>SUM(E82:K82)</f>
        <v>#DIV/0!</v>
      </c>
      <c r="M82" s="6"/>
    </row>
    <row r="83" spans="1:13" ht="15" customHeight="1">
      <c r="A83" s="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6"/>
    </row>
    <row r="84" spans="1:13" ht="27.75" customHeight="1">
      <c r="A84" s="5"/>
      <c r="B84" s="121" t="s">
        <v>38</v>
      </c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6"/>
    </row>
    <row r="85" spans="1:13" ht="32.25" customHeight="1">
      <c r="A85" s="5"/>
      <c r="B85" s="130" t="s">
        <v>2</v>
      </c>
      <c r="C85" s="130"/>
      <c r="D85" s="130"/>
      <c r="E85" s="7" t="s">
        <v>3</v>
      </c>
      <c r="F85" s="7" t="s">
        <v>4</v>
      </c>
      <c r="G85" s="7" t="s">
        <v>5</v>
      </c>
      <c r="H85" s="7" t="s">
        <v>6</v>
      </c>
      <c r="I85" s="7" t="s">
        <v>7</v>
      </c>
      <c r="J85" s="7" t="s">
        <v>8</v>
      </c>
      <c r="K85" s="8" t="s">
        <v>9</v>
      </c>
      <c r="L85" s="9" t="s">
        <v>10</v>
      </c>
      <c r="M85" s="6"/>
    </row>
    <row r="86" spans="1:13" ht="24.95" customHeight="1">
      <c r="A86" s="5"/>
      <c r="B86" s="131" t="s">
        <v>39</v>
      </c>
      <c r="C86" s="131"/>
      <c r="D86" s="131"/>
      <c r="E86" s="10">
        <v>16</v>
      </c>
      <c r="F86" s="11">
        <f>E86/L86</f>
        <v>0.32653061224489793</v>
      </c>
      <c r="G86" s="12">
        <v>33</v>
      </c>
      <c r="H86" s="11">
        <f>G86/L86</f>
        <v>0.67346938775510201</v>
      </c>
      <c r="I86" s="13">
        <f>SUM(F86,H86)</f>
        <v>1</v>
      </c>
      <c r="J86" s="10">
        <v>0</v>
      </c>
      <c r="K86" s="14">
        <f>J86/L86</f>
        <v>0</v>
      </c>
      <c r="L86" s="15">
        <f>SUM(E86,G86,J86)</f>
        <v>49</v>
      </c>
      <c r="M86" s="6"/>
    </row>
    <row r="87" spans="1:13" ht="24.95" customHeight="1">
      <c r="A87" s="5"/>
      <c r="B87" s="131" t="s">
        <v>40</v>
      </c>
      <c r="C87" s="131"/>
      <c r="D87" s="131"/>
      <c r="E87" s="10">
        <v>16</v>
      </c>
      <c r="F87" s="11">
        <f>E87/L87</f>
        <v>0.32653061224489793</v>
      </c>
      <c r="G87" s="12">
        <v>33</v>
      </c>
      <c r="H87" s="14">
        <f>G87/L87</f>
        <v>0.67346938775510201</v>
      </c>
      <c r="I87" s="13">
        <f>SUM(F87,H87)</f>
        <v>1</v>
      </c>
      <c r="J87" s="10"/>
      <c r="K87" s="14">
        <f>J87/L87</f>
        <v>0</v>
      </c>
      <c r="L87" s="15">
        <f>SUM(E87,G87,J87)</f>
        <v>49</v>
      </c>
      <c r="M87" s="6"/>
    </row>
    <row r="88" spans="1:13" ht="24.95" customHeight="1">
      <c r="A88" s="5"/>
      <c r="B88" s="131" t="s">
        <v>41</v>
      </c>
      <c r="C88" s="131"/>
      <c r="D88" s="131"/>
      <c r="E88" s="10">
        <v>16</v>
      </c>
      <c r="F88" s="14">
        <f>E88/L88</f>
        <v>0.32653061224489793</v>
      </c>
      <c r="G88" s="12">
        <v>33</v>
      </c>
      <c r="H88" s="14">
        <f>G88/L88</f>
        <v>0.67346938775510201</v>
      </c>
      <c r="I88" s="13">
        <f>SUM(F88,H88)</f>
        <v>1</v>
      </c>
      <c r="J88" s="10"/>
      <c r="K88" s="14">
        <f>J88/L88</f>
        <v>0</v>
      </c>
      <c r="L88" s="15">
        <f>SUM(E88,G88,J88)</f>
        <v>49</v>
      </c>
      <c r="M88" s="6"/>
    </row>
    <row r="89" spans="1:13" ht="24.95" customHeight="1">
      <c r="A89" s="5"/>
      <c r="B89" s="117" t="s">
        <v>12</v>
      </c>
      <c r="C89" s="117"/>
      <c r="D89" s="117"/>
      <c r="E89" s="8">
        <f>SUM(E86:E88)</f>
        <v>48</v>
      </c>
      <c r="F89" s="16">
        <f>E89/L89</f>
        <v>0.32653061224489793</v>
      </c>
      <c r="G89" s="8">
        <f>SUM(G86:G88)</f>
        <v>99</v>
      </c>
      <c r="H89" s="16">
        <f>G89/L89</f>
        <v>0.67346938775510201</v>
      </c>
      <c r="I89" s="13">
        <f>SUM(F89,H89)</f>
        <v>1</v>
      </c>
      <c r="J89" s="8">
        <f>SUM(J86:J88)</f>
        <v>0</v>
      </c>
      <c r="K89" s="16">
        <f>J89/L89</f>
        <v>0</v>
      </c>
      <c r="L89" s="15">
        <f>SUM(E89,G89,J89)</f>
        <v>147</v>
      </c>
      <c r="M89" s="6"/>
    </row>
    <row r="90" spans="1:13" ht="24.95" customHeight="1">
      <c r="A90" s="5"/>
      <c r="B90" s="118" t="s">
        <v>13</v>
      </c>
      <c r="C90" s="118"/>
      <c r="D90" s="118"/>
      <c r="E90" s="119">
        <f>I89</f>
        <v>1</v>
      </c>
      <c r="F90" s="119"/>
      <c r="G90" s="119"/>
      <c r="H90" s="119"/>
      <c r="I90" s="119"/>
      <c r="J90" s="120">
        <f>K89</f>
        <v>0</v>
      </c>
      <c r="K90" s="120"/>
      <c r="L90" s="17">
        <f>SUM(E90:K90)</f>
        <v>1</v>
      </c>
      <c r="M90" s="6"/>
    </row>
    <row r="91" spans="1:13" ht="15" customHeight="1">
      <c r="A91" s="5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6"/>
    </row>
    <row r="92" spans="1:13" ht="27.75" customHeight="1">
      <c r="A92" s="5"/>
      <c r="B92" s="121" t="s">
        <v>42</v>
      </c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6"/>
    </row>
    <row r="93" spans="1:13" ht="29.25" customHeight="1">
      <c r="A93" s="5"/>
      <c r="B93" s="130" t="s">
        <v>2</v>
      </c>
      <c r="C93" s="130"/>
      <c r="D93" s="130"/>
      <c r="E93" s="7" t="s">
        <v>3</v>
      </c>
      <c r="F93" s="7" t="s">
        <v>4</v>
      </c>
      <c r="G93" s="7" t="s">
        <v>5</v>
      </c>
      <c r="H93" s="7" t="s">
        <v>6</v>
      </c>
      <c r="I93" s="7" t="s">
        <v>7</v>
      </c>
      <c r="J93" s="7" t="s">
        <v>8</v>
      </c>
      <c r="K93" s="8" t="s">
        <v>9</v>
      </c>
      <c r="L93" s="9" t="s">
        <v>10</v>
      </c>
      <c r="M93" s="6"/>
    </row>
    <row r="94" spans="1:13" ht="24.95" customHeight="1">
      <c r="A94" s="5"/>
      <c r="B94" s="131" t="s">
        <v>43</v>
      </c>
      <c r="C94" s="131"/>
      <c r="D94" s="131"/>
      <c r="E94" s="10">
        <v>19</v>
      </c>
      <c r="F94" s="11">
        <f>E94/L94</f>
        <v>0.35849056603773582</v>
      </c>
      <c r="G94" s="12">
        <v>34</v>
      </c>
      <c r="H94" s="11">
        <f>G94/L94</f>
        <v>0.64150943396226412</v>
      </c>
      <c r="I94" s="13">
        <f>SUM(F94,H94)</f>
        <v>1</v>
      </c>
      <c r="J94" s="10">
        <v>0</v>
      </c>
      <c r="K94" s="14">
        <f>J94/L94</f>
        <v>0</v>
      </c>
      <c r="L94" s="15">
        <f>SUM(E94,G94,J94)</f>
        <v>53</v>
      </c>
      <c r="M94" s="6"/>
    </row>
    <row r="95" spans="1:13" ht="24.95" customHeight="1">
      <c r="A95" s="5"/>
      <c r="B95" s="131" t="s">
        <v>17</v>
      </c>
      <c r="C95" s="131"/>
      <c r="D95" s="131"/>
      <c r="E95" s="10">
        <v>19</v>
      </c>
      <c r="F95" s="11">
        <f>E95/L95</f>
        <v>0.35849056603773582</v>
      </c>
      <c r="G95" s="12">
        <v>34</v>
      </c>
      <c r="H95" s="14">
        <f>G95/L95</f>
        <v>0.64150943396226412</v>
      </c>
      <c r="I95" s="13">
        <f>SUM(F95,H95)</f>
        <v>1</v>
      </c>
      <c r="J95" s="10"/>
      <c r="K95" s="14">
        <f>J95/L95</f>
        <v>0</v>
      </c>
      <c r="L95" s="15">
        <f>SUM(E95,G95,J95)</f>
        <v>53</v>
      </c>
      <c r="M95" s="6"/>
    </row>
    <row r="96" spans="1:13" ht="24.95" customHeight="1">
      <c r="A96" s="5"/>
      <c r="B96" s="131" t="s">
        <v>15</v>
      </c>
      <c r="C96" s="131"/>
      <c r="D96" s="131"/>
      <c r="E96" s="10">
        <v>19</v>
      </c>
      <c r="F96" s="14">
        <f>E96/L96</f>
        <v>0.35849056603773582</v>
      </c>
      <c r="G96" s="12">
        <v>34</v>
      </c>
      <c r="H96" s="14">
        <f>G96/L96</f>
        <v>0.64150943396226412</v>
      </c>
      <c r="I96" s="13">
        <f>SUM(F96,H96)</f>
        <v>1</v>
      </c>
      <c r="J96" s="10">
        <v>0</v>
      </c>
      <c r="K96" s="14">
        <f>J96/L96</f>
        <v>0</v>
      </c>
      <c r="L96" s="15">
        <f>SUM(E96,G96,J96)</f>
        <v>53</v>
      </c>
      <c r="M96" s="6"/>
    </row>
    <row r="97" spans="1:13" ht="24.95" customHeight="1">
      <c r="A97" s="5"/>
      <c r="B97" s="117" t="s">
        <v>12</v>
      </c>
      <c r="C97" s="117"/>
      <c r="D97" s="117"/>
      <c r="E97" s="8">
        <f>SUM(E94:E96)</f>
        <v>57</v>
      </c>
      <c r="F97" s="16">
        <f>E97/L97</f>
        <v>0.35849056603773582</v>
      </c>
      <c r="G97" s="8">
        <f>SUM(G94:G96)</f>
        <v>102</v>
      </c>
      <c r="H97" s="16">
        <f>G97/L97</f>
        <v>0.64150943396226412</v>
      </c>
      <c r="I97" s="13">
        <f>SUM(F97,H97)</f>
        <v>1</v>
      </c>
      <c r="J97" s="8">
        <f>SUM(J94:J96)</f>
        <v>0</v>
      </c>
      <c r="K97" s="16">
        <f>J97/L97</f>
        <v>0</v>
      </c>
      <c r="L97" s="15">
        <f>SUM(E97,G97,J97)</f>
        <v>159</v>
      </c>
      <c r="M97" s="6"/>
    </row>
    <row r="98" spans="1:13" ht="24.95" customHeight="1">
      <c r="A98" s="5"/>
      <c r="B98" s="118" t="s">
        <v>13</v>
      </c>
      <c r="C98" s="118"/>
      <c r="D98" s="118"/>
      <c r="E98" s="119">
        <f>I97</f>
        <v>1</v>
      </c>
      <c r="F98" s="119"/>
      <c r="G98" s="119"/>
      <c r="H98" s="119"/>
      <c r="I98" s="119"/>
      <c r="J98" s="120">
        <f>K97</f>
        <v>0</v>
      </c>
      <c r="K98" s="120"/>
      <c r="L98" s="17">
        <f>SUM(E98:K98)</f>
        <v>1</v>
      </c>
      <c r="M98" s="6"/>
    </row>
    <row r="99" spans="1:13" ht="15" customHeight="1">
      <c r="A99" s="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6"/>
    </row>
    <row r="100" spans="1:13" ht="32.25" customHeight="1">
      <c r="A100" s="5"/>
      <c r="B100" s="121" t="s">
        <v>44</v>
      </c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6"/>
    </row>
    <row r="101" spans="1:13" ht="28.5" customHeight="1">
      <c r="A101" s="5"/>
      <c r="B101" s="130" t="s">
        <v>2</v>
      </c>
      <c r="C101" s="130"/>
      <c r="D101" s="130"/>
      <c r="E101" s="7" t="s">
        <v>3</v>
      </c>
      <c r="F101" s="7" t="s">
        <v>4</v>
      </c>
      <c r="G101" s="7" t="s">
        <v>5</v>
      </c>
      <c r="H101" s="7" t="s">
        <v>6</v>
      </c>
      <c r="I101" s="7" t="s">
        <v>7</v>
      </c>
      <c r="J101" s="7" t="s">
        <v>8</v>
      </c>
      <c r="K101" s="8" t="s">
        <v>9</v>
      </c>
      <c r="L101" s="9" t="s">
        <v>10</v>
      </c>
      <c r="M101" s="6"/>
    </row>
    <row r="102" spans="1:13" ht="24.95" customHeight="1">
      <c r="A102" s="5"/>
      <c r="B102" s="131" t="s">
        <v>45</v>
      </c>
      <c r="C102" s="131"/>
      <c r="D102" s="131"/>
      <c r="E102" s="10">
        <v>19</v>
      </c>
      <c r="F102" s="11">
        <f>E102/L102</f>
        <v>0.36538461538461536</v>
      </c>
      <c r="G102" s="12">
        <v>33</v>
      </c>
      <c r="H102" s="11">
        <f>G102/L102</f>
        <v>0.63461538461538458</v>
      </c>
      <c r="I102" s="13">
        <f>SUM(F102,H102)</f>
        <v>1</v>
      </c>
      <c r="J102" s="10">
        <v>0</v>
      </c>
      <c r="K102" s="14">
        <f>J102/L102</f>
        <v>0</v>
      </c>
      <c r="L102" s="15">
        <f>SUM(E102,G102,J102)</f>
        <v>52</v>
      </c>
      <c r="M102" s="6"/>
    </row>
    <row r="103" spans="1:13" ht="24.95" customHeight="1">
      <c r="A103" s="5"/>
      <c r="B103" s="131" t="s">
        <v>17</v>
      </c>
      <c r="C103" s="131"/>
      <c r="D103" s="131"/>
      <c r="E103" s="10">
        <v>19</v>
      </c>
      <c r="F103" s="11">
        <f>E103/L103</f>
        <v>0.36538461538461536</v>
      </c>
      <c r="G103" s="12">
        <v>33</v>
      </c>
      <c r="H103" s="14">
        <f>G103/L103</f>
        <v>0.63461538461538458</v>
      </c>
      <c r="I103" s="13">
        <f>SUM(F103,H103)</f>
        <v>1</v>
      </c>
      <c r="J103" s="10">
        <v>0</v>
      </c>
      <c r="K103" s="14">
        <f>J103/L103</f>
        <v>0</v>
      </c>
      <c r="L103" s="15">
        <f>SUM(E103,G103,J103)</f>
        <v>52</v>
      </c>
      <c r="M103" s="6"/>
    </row>
    <row r="104" spans="1:13" ht="24.95" customHeight="1">
      <c r="A104" s="5"/>
      <c r="B104" s="131" t="s">
        <v>15</v>
      </c>
      <c r="C104" s="131"/>
      <c r="D104" s="131"/>
      <c r="E104" s="10">
        <v>19</v>
      </c>
      <c r="F104" s="14">
        <f>E104/L104</f>
        <v>0.36538461538461536</v>
      </c>
      <c r="G104" s="12">
        <v>33</v>
      </c>
      <c r="H104" s="14">
        <f>G104/L104</f>
        <v>0.63461538461538458</v>
      </c>
      <c r="I104" s="13">
        <f>SUM(F104,H104)</f>
        <v>1</v>
      </c>
      <c r="J104" s="10">
        <v>0</v>
      </c>
      <c r="K104" s="14">
        <f>J104/L104</f>
        <v>0</v>
      </c>
      <c r="L104" s="15">
        <f>SUM(E104,G104,J104)</f>
        <v>52</v>
      </c>
      <c r="M104" s="6"/>
    </row>
    <row r="105" spans="1:13" ht="24.95" customHeight="1">
      <c r="A105" s="5"/>
      <c r="B105" s="117" t="s">
        <v>12</v>
      </c>
      <c r="C105" s="117"/>
      <c r="D105" s="117"/>
      <c r="E105" s="8">
        <f>SUM(E102:E104)</f>
        <v>57</v>
      </c>
      <c r="F105" s="16">
        <f>E105/L105</f>
        <v>0.36538461538461536</v>
      </c>
      <c r="G105" s="8">
        <f>SUM(G102:G104)</f>
        <v>99</v>
      </c>
      <c r="H105" s="16">
        <f>G105/L105</f>
        <v>0.63461538461538458</v>
      </c>
      <c r="I105" s="13">
        <f>SUM(F105,H105)</f>
        <v>1</v>
      </c>
      <c r="J105" s="8">
        <f>SUM(J102:J104)</f>
        <v>0</v>
      </c>
      <c r="K105" s="16">
        <f>J105/L105</f>
        <v>0</v>
      </c>
      <c r="L105" s="15">
        <f>SUM(E105,G105,J105)</f>
        <v>156</v>
      </c>
      <c r="M105" s="6"/>
    </row>
    <row r="106" spans="1:13" ht="24.95" customHeight="1">
      <c r="A106" s="5"/>
      <c r="B106" s="118" t="s">
        <v>13</v>
      </c>
      <c r="C106" s="118"/>
      <c r="D106" s="118"/>
      <c r="E106" s="119">
        <f>I105</f>
        <v>1</v>
      </c>
      <c r="F106" s="119"/>
      <c r="G106" s="119"/>
      <c r="H106" s="119"/>
      <c r="I106" s="119"/>
      <c r="J106" s="120">
        <f>K105</f>
        <v>0</v>
      </c>
      <c r="K106" s="120"/>
      <c r="L106" s="17">
        <f>SUM(E106:K106)</f>
        <v>1</v>
      </c>
      <c r="M106" s="6"/>
    </row>
    <row r="107" spans="1:13" ht="15" customHeight="1">
      <c r="A107" s="5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6"/>
    </row>
    <row r="108" spans="1:13" ht="29.25" customHeight="1">
      <c r="A108" s="5"/>
      <c r="B108" s="121" t="s">
        <v>46</v>
      </c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6"/>
    </row>
    <row r="109" spans="1:13" ht="27" customHeight="1">
      <c r="A109" s="5"/>
      <c r="B109" s="122" t="s">
        <v>47</v>
      </c>
      <c r="C109" s="122"/>
      <c r="D109" s="122"/>
      <c r="E109" s="7" t="s">
        <v>3</v>
      </c>
      <c r="F109" s="7" t="s">
        <v>4</v>
      </c>
      <c r="G109" s="7" t="s">
        <v>5</v>
      </c>
      <c r="H109" s="7" t="s">
        <v>6</v>
      </c>
      <c r="I109" s="7" t="s">
        <v>7</v>
      </c>
      <c r="J109" s="7" t="s">
        <v>8</v>
      </c>
      <c r="K109" s="8" t="s">
        <v>9</v>
      </c>
      <c r="L109" s="9" t="s">
        <v>10</v>
      </c>
      <c r="M109" s="6"/>
    </row>
    <row r="110" spans="1:13" ht="24.75" customHeight="1">
      <c r="A110" s="5"/>
      <c r="B110" s="122"/>
      <c r="C110" s="122"/>
      <c r="D110" s="122"/>
      <c r="E110" s="19">
        <v>19</v>
      </c>
      <c r="F110" s="20">
        <f>E110/L110</f>
        <v>0.34545454545454546</v>
      </c>
      <c r="G110" s="19">
        <v>36</v>
      </c>
      <c r="H110" s="21">
        <f>G110/L110</f>
        <v>0.65454545454545454</v>
      </c>
      <c r="I110" s="22">
        <f>SUM(F110,H110)</f>
        <v>1</v>
      </c>
      <c r="J110" s="19"/>
      <c r="K110" s="21">
        <f>J110/L110</f>
        <v>0</v>
      </c>
      <c r="L110" s="23">
        <f>SUM(E110,G110,J110)</f>
        <v>55</v>
      </c>
      <c r="M110" s="6"/>
    </row>
    <row r="111" spans="1:13">
      <c r="A111" s="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6"/>
    </row>
    <row r="112" spans="1:13" ht="27.75" customHeight="1">
      <c r="A112" s="5"/>
      <c r="B112" s="123" t="s">
        <v>48</v>
      </c>
      <c r="C112" s="123"/>
      <c r="D112" s="123"/>
      <c r="E112" s="124" t="s">
        <v>49</v>
      </c>
      <c r="F112" s="124"/>
      <c r="G112" s="124" t="s">
        <v>50</v>
      </c>
      <c r="H112" s="124"/>
      <c r="I112" s="125" t="s">
        <v>10</v>
      </c>
      <c r="J112" s="125"/>
      <c r="K112" s="18"/>
      <c r="L112" s="18"/>
      <c r="M112" s="6"/>
    </row>
    <row r="113" spans="1:13" ht="22.5" customHeight="1">
      <c r="A113" s="5"/>
      <c r="B113" s="123"/>
      <c r="C113" s="123"/>
      <c r="D113" s="123"/>
      <c r="E113" s="126">
        <v>55</v>
      </c>
      <c r="F113" s="126"/>
      <c r="G113" s="126">
        <v>0</v>
      </c>
      <c r="H113" s="126"/>
      <c r="I113" s="127">
        <f>SUM(E113:H113)</f>
        <v>55</v>
      </c>
      <c r="J113" s="127"/>
      <c r="K113" s="18"/>
      <c r="L113" s="18"/>
      <c r="M113" s="6"/>
    </row>
    <row r="114" spans="1:13" ht="27.75" customHeight="1">
      <c r="A114" s="5"/>
      <c r="B114" s="123"/>
      <c r="C114" s="123"/>
      <c r="D114" s="123"/>
      <c r="E114" s="128" t="s">
        <v>122</v>
      </c>
      <c r="F114" s="128"/>
      <c r="G114" s="128">
        <f>G113/I113</f>
        <v>0</v>
      </c>
      <c r="H114" s="128"/>
      <c r="I114" s="129">
        <f>SUM(E114:H114)</f>
        <v>0</v>
      </c>
      <c r="J114" s="129"/>
      <c r="K114" s="18"/>
      <c r="L114" s="18"/>
      <c r="M114" s="6"/>
    </row>
    <row r="115" spans="1:13">
      <c r="A115" s="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6"/>
    </row>
    <row r="116" spans="1:13" ht="37.5" customHeight="1">
      <c r="A116" s="5"/>
      <c r="B116" s="112" t="s">
        <v>65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6"/>
    </row>
    <row r="117" spans="1:13" ht="30.75" customHeight="1">
      <c r="A117" s="5"/>
      <c r="B117" s="113" t="s">
        <v>52</v>
      </c>
      <c r="C117" s="113"/>
      <c r="D117" s="113"/>
      <c r="E117" s="24" t="s">
        <v>3</v>
      </c>
      <c r="F117" s="24" t="s">
        <v>4</v>
      </c>
      <c r="G117" s="24" t="s">
        <v>5</v>
      </c>
      <c r="H117" s="24" t="s">
        <v>6</v>
      </c>
      <c r="I117" s="24" t="s">
        <v>7</v>
      </c>
      <c r="J117" s="24" t="s">
        <v>8</v>
      </c>
      <c r="K117" s="25" t="s">
        <v>9</v>
      </c>
      <c r="L117" s="26" t="s">
        <v>10</v>
      </c>
      <c r="M117" s="6"/>
    </row>
    <row r="118" spans="1:13" ht="33.75" customHeight="1">
      <c r="A118" s="5"/>
      <c r="B118" s="113"/>
      <c r="C118" s="113"/>
      <c r="D118" s="113"/>
      <c r="E118" s="25">
        <f>SUM(E105,E97,E89,E81,E66,E58,E51,E44,E37,E30,E22,E14,E7)</f>
        <v>371</v>
      </c>
      <c r="F118" s="27">
        <f>E118/L118</f>
        <v>0.38366080661840746</v>
      </c>
      <c r="G118" s="25">
        <f>SUM(G105,G97,G89,G81,G66,G58,G51,G44,G37,G30,G22,G14,G7)</f>
        <v>589</v>
      </c>
      <c r="H118" s="28">
        <f>G118/L118</f>
        <v>0.60910031023784905</v>
      </c>
      <c r="I118" s="29">
        <f>SUM(F118,H118)</f>
        <v>0.99276111685625645</v>
      </c>
      <c r="J118" s="25">
        <f>SUM(J105,J97,J89,J81,J66,J58,J51,J44,J37,J30,J22,J14,J7)</f>
        <v>7</v>
      </c>
      <c r="K118" s="28">
        <f>J118/L118</f>
        <v>7.2388831437435368E-3</v>
      </c>
      <c r="L118" s="26">
        <f>SUM(E118,G118,J118)</f>
        <v>967</v>
      </c>
      <c r="M118" s="6"/>
    </row>
    <row r="119" spans="1:13" ht="32.25" customHeight="1">
      <c r="A119" s="5"/>
      <c r="B119" s="114" t="s">
        <v>13</v>
      </c>
      <c r="C119" s="114"/>
      <c r="D119" s="114"/>
      <c r="E119" s="115">
        <f>I118</f>
        <v>0.99276111685625645</v>
      </c>
      <c r="F119" s="115"/>
      <c r="G119" s="115"/>
      <c r="H119" s="115"/>
      <c r="I119" s="115"/>
      <c r="J119" s="116">
        <f>K118</f>
        <v>7.2388831437435368E-3</v>
      </c>
      <c r="K119" s="116"/>
      <c r="L119" s="30">
        <f>SUM(E119:K119)</f>
        <v>1</v>
      </c>
      <c r="M119" s="6"/>
    </row>
    <row r="120" spans="1:13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3"/>
    </row>
  </sheetData>
  <mergeCells count="140">
    <mergeCell ref="B2:L2"/>
    <mergeCell ref="B3:L3"/>
    <mergeCell ref="B4:L4"/>
    <mergeCell ref="B5:D5"/>
    <mergeCell ref="B6:D6"/>
    <mergeCell ref="B7:D7"/>
    <mergeCell ref="B8:D8"/>
    <mergeCell ref="E8:I8"/>
    <mergeCell ref="J8:K8"/>
    <mergeCell ref="B9:L9"/>
    <mergeCell ref="B10:L10"/>
    <mergeCell ref="B11:D11"/>
    <mergeCell ref="B12:D12"/>
    <mergeCell ref="B13:D13"/>
    <mergeCell ref="B14:D14"/>
    <mergeCell ref="B15:D15"/>
    <mergeCell ref="E15:I15"/>
    <mergeCell ref="J15:K15"/>
    <mergeCell ref="B16:L16"/>
    <mergeCell ref="B17:L17"/>
    <mergeCell ref="B18:D18"/>
    <mergeCell ref="M18:M21"/>
    <mergeCell ref="B19:D19"/>
    <mergeCell ref="B20:D20"/>
    <mergeCell ref="B21:D21"/>
    <mergeCell ref="B22:D22"/>
    <mergeCell ref="B23:D23"/>
    <mergeCell ref="E23:I23"/>
    <mergeCell ref="J23:K23"/>
    <mergeCell ref="B25:L25"/>
    <mergeCell ref="B26:D26"/>
    <mergeCell ref="B27:D27"/>
    <mergeCell ref="B28:D28"/>
    <mergeCell ref="B29:D29"/>
    <mergeCell ref="B30:D30"/>
    <mergeCell ref="B31:D31"/>
    <mergeCell ref="E31:I31"/>
    <mergeCell ref="J31:K31"/>
    <mergeCell ref="B32:M32"/>
    <mergeCell ref="B33:L33"/>
    <mergeCell ref="B34:D34"/>
    <mergeCell ref="B35:D35"/>
    <mergeCell ref="B36:D36"/>
    <mergeCell ref="B37:D37"/>
    <mergeCell ref="B38:D38"/>
    <mergeCell ref="E38:I38"/>
    <mergeCell ref="J38:K38"/>
    <mergeCell ref="B40:L40"/>
    <mergeCell ref="B41:D41"/>
    <mergeCell ref="B42:D42"/>
    <mergeCell ref="B43:D43"/>
    <mergeCell ref="B44:D44"/>
    <mergeCell ref="B45:D45"/>
    <mergeCell ref="E45:I45"/>
    <mergeCell ref="J45:K45"/>
    <mergeCell ref="B47:L47"/>
    <mergeCell ref="B48:D48"/>
    <mergeCell ref="B49:D49"/>
    <mergeCell ref="B50:D50"/>
    <mergeCell ref="B51:D51"/>
    <mergeCell ref="B52:D52"/>
    <mergeCell ref="E52:I52"/>
    <mergeCell ref="J52:K52"/>
    <mergeCell ref="B54:L54"/>
    <mergeCell ref="B55:D55"/>
    <mergeCell ref="B56:D56"/>
    <mergeCell ref="B57:D57"/>
    <mergeCell ref="B58:D58"/>
    <mergeCell ref="B59:D59"/>
    <mergeCell ref="E59:I59"/>
    <mergeCell ref="J59:K59"/>
    <mergeCell ref="B61:L61"/>
    <mergeCell ref="B62:D62"/>
    <mergeCell ref="B63:D63"/>
    <mergeCell ref="B64:D64"/>
    <mergeCell ref="B65:D65"/>
    <mergeCell ref="B66:D66"/>
    <mergeCell ref="B67:D67"/>
    <mergeCell ref="E67:I67"/>
    <mergeCell ref="J67:K67"/>
    <mergeCell ref="B69:L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E82:I82"/>
    <mergeCell ref="J82:K82"/>
    <mergeCell ref="B84:L84"/>
    <mergeCell ref="B85:D85"/>
    <mergeCell ref="B86:D86"/>
    <mergeCell ref="B87:D87"/>
    <mergeCell ref="B88:D88"/>
    <mergeCell ref="B89:D89"/>
    <mergeCell ref="B90:D90"/>
    <mergeCell ref="E90:I90"/>
    <mergeCell ref="J90:K90"/>
    <mergeCell ref="B92:L92"/>
    <mergeCell ref="B93:D93"/>
    <mergeCell ref="B94:D94"/>
    <mergeCell ref="B95:D95"/>
    <mergeCell ref="B96:D96"/>
    <mergeCell ref="B97:D97"/>
    <mergeCell ref="B98:D98"/>
    <mergeCell ref="E98:I98"/>
    <mergeCell ref="J98:K98"/>
    <mergeCell ref="B100:L100"/>
    <mergeCell ref="B101:D101"/>
    <mergeCell ref="B102:D102"/>
    <mergeCell ref="B103:D103"/>
    <mergeCell ref="B104:D104"/>
    <mergeCell ref="B116:L116"/>
    <mergeCell ref="B117:D118"/>
    <mergeCell ref="B119:D119"/>
    <mergeCell ref="E119:I119"/>
    <mergeCell ref="J119:K119"/>
    <mergeCell ref="B105:D105"/>
    <mergeCell ref="B106:D106"/>
    <mergeCell ref="E106:I106"/>
    <mergeCell ref="J106:K106"/>
    <mergeCell ref="B108:L108"/>
    <mergeCell ref="B109:D110"/>
    <mergeCell ref="B112:D114"/>
    <mergeCell ref="E112:F112"/>
    <mergeCell ref="G112:H112"/>
    <mergeCell ref="I112:J112"/>
    <mergeCell ref="E113:F113"/>
    <mergeCell ref="G113:H113"/>
    <mergeCell ref="I113:J113"/>
    <mergeCell ref="E114:F114"/>
    <mergeCell ref="G114:H114"/>
    <mergeCell ref="I114:J114"/>
  </mergeCells>
  <printOptions horizontalCentered="1"/>
  <pageMargins left="0" right="0" top="0" bottom="0" header="0.51180555555555496" footer="0.51180555555555496"/>
  <pageSetup paperSize="9" scale="61" firstPageNumber="0" orientation="portrait" horizontalDpi="300" verticalDpi="300"/>
  <rowBreaks count="1" manualBreakCount="1">
    <brk id="45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MK38"/>
  <sheetViews>
    <sheetView showGridLines="0" tabSelected="1" workbookViewId="0">
      <selection activeCell="X5" sqref="X5"/>
    </sheetView>
  </sheetViews>
  <sheetFormatPr defaultRowHeight="15"/>
  <cols>
    <col min="1" max="1" width="1.85546875" style="34" customWidth="1"/>
    <col min="2" max="2" width="1.5703125" style="34" customWidth="1"/>
    <col min="3" max="3" width="24" style="34" customWidth="1"/>
    <col min="4" max="4" width="13.28515625" style="34" customWidth="1"/>
    <col min="5" max="5" width="13.140625" style="34" customWidth="1"/>
    <col min="6" max="6" width="2" style="34" customWidth="1"/>
    <col min="7" max="7" width="9.7109375" style="34" customWidth="1"/>
    <col min="8" max="8" width="2.5703125" style="34" customWidth="1"/>
    <col min="9" max="9" width="7.140625" style="34" customWidth="1"/>
    <col min="10" max="10" width="6.85546875" style="34" customWidth="1"/>
    <col min="11" max="11" width="8.28515625" style="34" customWidth="1"/>
    <col min="12" max="12" width="7.28515625" style="34" customWidth="1"/>
    <col min="13" max="14" width="7.140625" style="34" customWidth="1"/>
    <col min="15" max="15" width="6.7109375" style="34" customWidth="1"/>
    <col min="16" max="16" width="7.5703125" style="34" customWidth="1"/>
    <col min="17" max="17" width="7" style="34" customWidth="1"/>
    <col min="18" max="18" width="7.85546875" style="34" customWidth="1"/>
    <col min="19" max="19" width="6.7109375" style="34" customWidth="1"/>
    <col min="20" max="20" width="7.85546875" style="34" customWidth="1"/>
    <col min="21" max="21" width="8" style="34" customWidth="1"/>
    <col min="22" max="22" width="7.7109375" style="34" customWidth="1"/>
    <col min="23" max="23" width="4.85546875" style="34" customWidth="1"/>
    <col min="24" max="29" width="9.140625" style="34" customWidth="1"/>
    <col min="30" max="30" width="14.5703125" style="34" customWidth="1"/>
    <col min="31" max="1025" width="9.140625" style="34" customWidth="1"/>
  </cols>
  <sheetData>
    <row r="1" spans="2:22" ht="9" customHeight="1"/>
    <row r="2" spans="2:22" ht="55.5" customHeight="1">
      <c r="B2" s="148" t="s">
        <v>66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4" spans="2:22" ht="15.75" customHeight="1">
      <c r="B4" s="149" t="s">
        <v>67</v>
      </c>
      <c r="C4" s="149"/>
      <c r="D4" s="149"/>
      <c r="E4" s="149"/>
    </row>
    <row r="5" spans="2:22" ht="15" customHeight="1">
      <c r="B5" s="149" t="s">
        <v>123</v>
      </c>
      <c r="C5" s="149"/>
      <c r="D5" s="149"/>
      <c r="E5" s="35"/>
      <c r="H5" s="36"/>
      <c r="I5" s="36"/>
    </row>
    <row r="6" spans="2:22">
      <c r="N6" s="36"/>
    </row>
    <row r="7" spans="2:22" ht="10.5" customHeight="1">
      <c r="B7" s="37"/>
      <c r="C7" s="37"/>
      <c r="D7" s="37"/>
      <c r="E7" s="37"/>
      <c r="F7" s="37"/>
    </row>
    <row r="8" spans="2:22" ht="22.5" customHeight="1">
      <c r="B8" s="38"/>
      <c r="C8" s="39" t="s">
        <v>69</v>
      </c>
      <c r="D8" s="40" t="s">
        <v>70</v>
      </c>
      <c r="E8" s="41" t="s">
        <v>71</v>
      </c>
      <c r="F8" s="37"/>
    </row>
    <row r="9" spans="2:22" ht="20.100000000000001" customHeight="1">
      <c r="B9" s="42"/>
      <c r="C9" s="43" t="s">
        <v>72</v>
      </c>
      <c r="D9" s="44">
        <f>Imagem!I18</f>
        <v>1</v>
      </c>
      <c r="E9" s="44">
        <f>Imagem!L18</f>
        <v>0</v>
      </c>
      <c r="F9" s="37"/>
    </row>
    <row r="10" spans="2:22" ht="20.100000000000001" customHeight="1">
      <c r="B10" s="45"/>
      <c r="C10" s="46" t="s">
        <v>73</v>
      </c>
      <c r="D10" s="44">
        <f>Enfermagem!I11</f>
        <v>0.98689956331877737</v>
      </c>
      <c r="E10" s="44">
        <f>Enfermagem!L11</f>
        <v>1.3100436681222707E-2</v>
      </c>
      <c r="F10" s="37"/>
    </row>
    <row r="11" spans="2:22" ht="20.100000000000001" customHeight="1">
      <c r="B11" s="45"/>
      <c r="C11" s="46" t="s">
        <v>74</v>
      </c>
      <c r="D11" s="44">
        <f>Médico!$I$11</f>
        <v>0.98290598290598297</v>
      </c>
      <c r="E11" s="44">
        <f>Médico!$L$11</f>
        <v>1.7094017094017096E-2</v>
      </c>
      <c r="F11" s="37"/>
    </row>
    <row r="12" spans="2:22" ht="20.100000000000001" customHeight="1">
      <c r="B12" s="45"/>
      <c r="C12" s="46" t="s">
        <v>75</v>
      </c>
      <c r="D12" s="44">
        <f>Fisioterapia!I10</f>
        <v>1</v>
      </c>
      <c r="E12" s="44">
        <f>Fisioterapia!L10</f>
        <v>0</v>
      </c>
      <c r="F12" s="37"/>
    </row>
    <row r="13" spans="2:22" ht="20.100000000000001" customHeight="1">
      <c r="B13" s="45"/>
      <c r="C13" s="46" t="s">
        <v>76</v>
      </c>
      <c r="D13" s="44">
        <f>Higienização!I11</f>
        <v>0.99565846599131691</v>
      </c>
      <c r="E13" s="44">
        <f>Higienização!L11</f>
        <v>4.3415340086830683E-3</v>
      </c>
      <c r="F13" s="37"/>
    </row>
    <row r="14" spans="2:22" ht="20.100000000000001" customHeight="1">
      <c r="B14" s="45"/>
      <c r="C14" s="46" t="s">
        <v>77</v>
      </c>
      <c r="D14" s="44">
        <f>Laboratório!I11</f>
        <v>0.96666666666666679</v>
      </c>
      <c r="E14" s="44">
        <f>Laboratório!L11</f>
        <v>3.3333333333333333E-2</v>
      </c>
      <c r="F14" s="37"/>
    </row>
    <row r="15" spans="2:22" ht="20.100000000000001" customHeight="1">
      <c r="B15" s="45"/>
      <c r="C15" s="46" t="s">
        <v>78</v>
      </c>
      <c r="D15" s="44">
        <f>'Nutrição Clínica'!I10</f>
        <v>1</v>
      </c>
      <c r="E15" s="44">
        <f>'Nutrição Clínica'!L10</f>
        <v>0</v>
      </c>
      <c r="F15" s="37"/>
    </row>
    <row r="16" spans="2:22" ht="20.100000000000001" customHeight="1">
      <c r="B16" s="45"/>
      <c r="C16" s="46" t="s">
        <v>79</v>
      </c>
      <c r="D16" s="44">
        <f>Portaria!I8</f>
        <v>1</v>
      </c>
      <c r="E16" s="44">
        <f>Portaria!L8</f>
        <v>0</v>
      </c>
      <c r="F16" s="37"/>
    </row>
    <row r="17" spans="1:22" ht="20.100000000000001" customHeight="1">
      <c r="B17" s="45"/>
      <c r="C17" s="46" t="s">
        <v>80</v>
      </c>
      <c r="D17" s="44" t="e">
        <f>Psicologia!I10</f>
        <v>#DIV/0!</v>
      </c>
      <c r="E17" s="44" t="e">
        <f>Psicologia!L10</f>
        <v>#DIV/0!</v>
      </c>
      <c r="F17" s="37"/>
    </row>
    <row r="18" spans="1:22" ht="20.100000000000001" customHeight="1">
      <c r="B18" s="45"/>
      <c r="C18" s="46" t="s">
        <v>81</v>
      </c>
      <c r="D18" s="44">
        <f>Recepção!I10</f>
        <v>0.99840255591054317</v>
      </c>
      <c r="E18" s="44">
        <f>Recepção!L10</f>
        <v>1.5974440894568689E-3</v>
      </c>
      <c r="F18" s="37"/>
    </row>
    <row r="19" spans="1:22" ht="20.100000000000001" customHeight="1">
      <c r="B19" s="45"/>
      <c r="C19" s="46" t="s">
        <v>82</v>
      </c>
      <c r="D19" s="44">
        <f>Rouparia!I11</f>
        <v>1</v>
      </c>
      <c r="E19" s="44">
        <f>Rouparia!L11</f>
        <v>0</v>
      </c>
      <c r="F19" s="37"/>
    </row>
    <row r="20" spans="1:22" ht="20.100000000000001" customHeight="1">
      <c r="B20" s="45"/>
      <c r="C20" s="46" t="s">
        <v>83</v>
      </c>
      <c r="D20" s="44">
        <f>Alimentação!I11</f>
        <v>1</v>
      </c>
      <c r="E20" s="44">
        <f>Alimentação!L11</f>
        <v>0</v>
      </c>
      <c r="F20" s="37"/>
    </row>
    <row r="21" spans="1:22" ht="20.100000000000001" customHeight="1">
      <c r="B21" s="45"/>
      <c r="C21" s="46" t="s">
        <v>84</v>
      </c>
      <c r="D21" s="44">
        <f>'S. Social'!I10</f>
        <v>1</v>
      </c>
      <c r="E21" s="44">
        <f>'S. Social'!L10</f>
        <v>0</v>
      </c>
      <c r="F21" s="37"/>
    </row>
    <row r="22" spans="1:22" ht="9" customHeight="1">
      <c r="B22" s="37"/>
      <c r="C22" s="47"/>
      <c r="D22" s="37"/>
      <c r="E22" s="37"/>
      <c r="F22" s="37"/>
    </row>
    <row r="23" spans="1:22" ht="32.25" customHeight="1">
      <c r="B23" s="37"/>
      <c r="C23" s="48" t="s">
        <v>85</v>
      </c>
      <c r="D23" s="49">
        <f>S31</f>
        <v>0.99202127659574468</v>
      </c>
      <c r="E23" s="50">
        <f>U31</f>
        <v>7.9787234042553185E-3</v>
      </c>
      <c r="F23" s="37"/>
    </row>
    <row r="24" spans="1:22" ht="9.75" customHeight="1">
      <c r="B24" s="37"/>
      <c r="C24" s="37"/>
      <c r="D24" s="51"/>
      <c r="E24" s="37"/>
      <c r="F24" s="37"/>
    </row>
    <row r="25" spans="1:22" ht="18" customHeight="1">
      <c r="D25" s="36"/>
    </row>
    <row r="26" spans="1:22" ht="18" customHeight="1">
      <c r="A26" s="52"/>
      <c r="B26" s="150" t="s">
        <v>86</v>
      </c>
      <c r="C26" s="150"/>
      <c r="D26" s="53" t="s">
        <v>87</v>
      </c>
      <c r="E26" s="53" t="s">
        <v>88</v>
      </c>
      <c r="F26" s="150" t="s">
        <v>89</v>
      </c>
      <c r="G26" s="150"/>
      <c r="H26" s="52"/>
      <c r="I26" s="151" t="s">
        <v>90</v>
      </c>
      <c r="J26" s="151"/>
      <c r="K26" s="151"/>
      <c r="L26" s="151"/>
      <c r="M26" s="151"/>
      <c r="N26" s="151"/>
      <c r="O26" s="151"/>
      <c r="P26" s="151"/>
      <c r="Q26" s="151"/>
      <c r="R26" s="151"/>
    </row>
    <row r="27" spans="1:22" ht="23.25" customHeight="1">
      <c r="A27" s="52"/>
      <c r="B27" s="150"/>
      <c r="C27" s="150"/>
      <c r="D27" s="140">
        <f>SUM(AME!E113+PS!E113+UTI!E113+'Int. Clínica Médica'!E113+'Int. Clínica Cirúrgica'!E113+'Int. Pediatria'!E113+Maternidade!E113)</f>
        <v>299</v>
      </c>
      <c r="E27" s="140">
        <f>SUM(AME!G113+PS!G113+UTI!G113+'Int. Clínica Médica'!G113+'Int. Clínica Cirúrgica'!G113+'Int. Pediatria'!G113+Maternidade!G113)</f>
        <v>1</v>
      </c>
      <c r="F27" s="140">
        <f>SUM(D27:E27)</f>
        <v>300</v>
      </c>
      <c r="G27" s="140"/>
      <c r="H27" s="52"/>
      <c r="I27" s="152" t="s">
        <v>47</v>
      </c>
      <c r="J27" s="152"/>
      <c r="K27" s="152"/>
      <c r="L27" s="55" t="s">
        <v>91</v>
      </c>
      <c r="M27" s="55" t="s">
        <v>92</v>
      </c>
      <c r="N27" s="55" t="s">
        <v>5</v>
      </c>
      <c r="O27" s="55" t="s">
        <v>93</v>
      </c>
      <c r="P27" s="55" t="s">
        <v>94</v>
      </c>
      <c r="Q27" s="56" t="s">
        <v>95</v>
      </c>
      <c r="R27" s="55" t="s">
        <v>10</v>
      </c>
    </row>
    <row r="28" spans="1:22" ht="25.5" customHeight="1">
      <c r="A28" s="52"/>
      <c r="B28" s="150"/>
      <c r="C28" s="150"/>
      <c r="D28" s="140"/>
      <c r="E28" s="140"/>
      <c r="F28" s="140"/>
      <c r="G28" s="140"/>
      <c r="H28" s="52"/>
      <c r="I28" s="152"/>
      <c r="J28" s="152"/>
      <c r="K28" s="152"/>
      <c r="L28" s="57">
        <f>SUM(AME!E110+PS!E110+UTI!$E$110+'Int. Clínica Médica'!E110+'Int. Clínica Cirúrgica'!E110+'Int. Pediatria'!E110+Maternidade!E110)</f>
        <v>76</v>
      </c>
      <c r="M28" s="58">
        <f>L28/R28</f>
        <v>0.25333333333333335</v>
      </c>
      <c r="N28" s="57">
        <f>SUM(AME!G110+PS!G110+UTI!$G$110+'Int. Clínica Médica'!G110+'Int. Clínica Cirúrgica'!G110+'Int. Pediatria'!G110+Maternidade!G110)</f>
        <v>223</v>
      </c>
      <c r="O28" s="58">
        <f>N28/R28</f>
        <v>0.74333333333333329</v>
      </c>
      <c r="P28" s="57">
        <f>SUM(AME!J110+PS!J110+UTI!$J$110+'Int. Clínica Médica'!J110+'Int. Clínica Cirúrgica'!J110+'Int. Pediatria'!J110+Maternidade!J110)</f>
        <v>1</v>
      </c>
      <c r="Q28" s="59">
        <f>P28/R28</f>
        <v>3.3333333333333335E-3</v>
      </c>
      <c r="R28" s="60">
        <f>SUM(L28,N28,P28)</f>
        <v>300</v>
      </c>
    </row>
    <row r="29" spans="1:22" ht="21.75" customHeight="1">
      <c r="B29" s="52"/>
      <c r="C29" s="52"/>
      <c r="D29" s="52"/>
      <c r="E29" s="52"/>
      <c r="F29" s="52"/>
      <c r="G29" s="52"/>
      <c r="H29" s="52"/>
    </row>
    <row r="30" spans="1:22" ht="26.25" customHeight="1">
      <c r="B30" s="147" t="s">
        <v>2</v>
      </c>
      <c r="C30" s="147"/>
      <c r="D30" s="61" t="s">
        <v>96</v>
      </c>
      <c r="E30" s="144" t="s">
        <v>97</v>
      </c>
      <c r="F30" s="144"/>
      <c r="G30" s="144" t="s">
        <v>98</v>
      </c>
      <c r="H30" s="144"/>
      <c r="I30" s="144" t="s">
        <v>99</v>
      </c>
      <c r="J30" s="144"/>
      <c r="K30" s="144" t="s">
        <v>100</v>
      </c>
      <c r="L30" s="144"/>
      <c r="M30" s="144" t="s">
        <v>101</v>
      </c>
      <c r="N30" s="144"/>
      <c r="O30" s="144" t="s">
        <v>102</v>
      </c>
      <c r="P30" s="144"/>
      <c r="Q30" s="144" t="s">
        <v>103</v>
      </c>
      <c r="R30" s="144"/>
      <c r="S30" s="145" t="s">
        <v>104</v>
      </c>
      <c r="T30" s="145"/>
      <c r="U30" s="146" t="s">
        <v>105</v>
      </c>
      <c r="V30" s="146"/>
    </row>
    <row r="31" spans="1:22" ht="20.100000000000001" customHeight="1">
      <c r="B31" s="142" t="s">
        <v>106</v>
      </c>
      <c r="C31" s="142"/>
      <c r="D31" s="54">
        <f>AME!E118</f>
        <v>9</v>
      </c>
      <c r="E31" s="140">
        <f>PS!E118</f>
        <v>589</v>
      </c>
      <c r="F31" s="140"/>
      <c r="G31" s="141">
        <f>UTI!$E$118</f>
        <v>0</v>
      </c>
      <c r="H31" s="141"/>
      <c r="I31" s="141">
        <f>'Int. Clínica Médica'!E118</f>
        <v>154</v>
      </c>
      <c r="J31" s="141"/>
      <c r="K31" s="141">
        <f>'Int. Clínica Cirúrgica'!E118</f>
        <v>229</v>
      </c>
      <c r="L31" s="141"/>
      <c r="M31" s="141">
        <f>'Int. Pediatria'!E118</f>
        <v>0</v>
      </c>
      <c r="N31" s="141"/>
      <c r="O31" s="141">
        <f>Maternidade!E118</f>
        <v>371</v>
      </c>
      <c r="P31" s="141"/>
      <c r="Q31" s="141">
        <f>SUM(D31:P31)</f>
        <v>1352</v>
      </c>
      <c r="R31" s="141"/>
      <c r="S31" s="143">
        <f>SUM(Q31:R32)/Q34</f>
        <v>0.99202127659574468</v>
      </c>
      <c r="T31" s="143"/>
      <c r="U31" s="143">
        <f>Q33/Q34</f>
        <v>7.9787234042553185E-3</v>
      </c>
      <c r="V31" s="143"/>
    </row>
    <row r="32" spans="1:22" ht="20.100000000000001" customHeight="1">
      <c r="B32" s="142" t="s">
        <v>107</v>
      </c>
      <c r="C32" s="142"/>
      <c r="D32" s="54">
        <f>AME!G118</f>
        <v>42</v>
      </c>
      <c r="E32" s="140">
        <f>PS!G118</f>
        <v>1521</v>
      </c>
      <c r="F32" s="140"/>
      <c r="G32" s="140">
        <f>UTI!$G$118</f>
        <v>0</v>
      </c>
      <c r="H32" s="140"/>
      <c r="I32" s="140">
        <f>'Int. Clínica Médica'!G118</f>
        <v>132</v>
      </c>
      <c r="J32" s="140"/>
      <c r="K32" s="140">
        <f>'Int. Clínica Cirúrgica'!G118</f>
        <v>798</v>
      </c>
      <c r="L32" s="140"/>
      <c r="M32" s="140">
        <f>'Int. Pediatria'!G118</f>
        <v>42</v>
      </c>
      <c r="N32" s="140"/>
      <c r="O32" s="140">
        <f>Maternidade!G118</f>
        <v>589</v>
      </c>
      <c r="P32" s="140"/>
      <c r="Q32" s="141">
        <f>SUM(D32:P32)</f>
        <v>3124</v>
      </c>
      <c r="R32" s="141"/>
      <c r="S32" s="143"/>
      <c r="T32" s="143"/>
      <c r="U32" s="143"/>
      <c r="V32" s="143"/>
    </row>
    <row r="33" spans="2:22" ht="23.25" customHeight="1">
      <c r="B33" s="142" t="s">
        <v>108</v>
      </c>
      <c r="C33" s="142"/>
      <c r="D33" s="54">
        <f>AME!J118</f>
        <v>0</v>
      </c>
      <c r="E33" s="141">
        <f>PS!J118</f>
        <v>26</v>
      </c>
      <c r="F33" s="141"/>
      <c r="G33" s="141">
        <f>UTI!$J$118</f>
        <v>0</v>
      </c>
      <c r="H33" s="141"/>
      <c r="I33" s="141">
        <f>'Int. Clínica Médica'!J118</f>
        <v>3</v>
      </c>
      <c r="J33" s="141"/>
      <c r="K33" s="141">
        <f>'Int. Clínica Cirúrgica'!J118</f>
        <v>0</v>
      </c>
      <c r="L33" s="141"/>
      <c r="M33" s="141">
        <f>'Int. Pediatria'!J118</f>
        <v>0</v>
      </c>
      <c r="N33" s="141"/>
      <c r="O33" s="141">
        <f>Maternidade!J118</f>
        <v>7</v>
      </c>
      <c r="P33" s="141"/>
      <c r="Q33" s="141">
        <f>SUM(D33:P33)</f>
        <v>36</v>
      </c>
      <c r="R33" s="141"/>
      <c r="S33" s="143"/>
      <c r="T33" s="143"/>
      <c r="U33" s="143"/>
      <c r="V33" s="143"/>
    </row>
    <row r="34" spans="2:22" ht="22.5" customHeight="1">
      <c r="B34" s="139" t="s">
        <v>109</v>
      </c>
      <c r="C34" s="139"/>
      <c r="D34" s="54">
        <f>SUM(D31:D33)</f>
        <v>51</v>
      </c>
      <c r="E34" s="140">
        <f>SUM(E31:F33)</f>
        <v>2136</v>
      </c>
      <c r="F34" s="140"/>
      <c r="G34" s="141">
        <f>SUM(G31:H33)</f>
        <v>0</v>
      </c>
      <c r="H34" s="141"/>
      <c r="I34" s="141">
        <f>SUM(I31:J33)</f>
        <v>289</v>
      </c>
      <c r="J34" s="141"/>
      <c r="K34" s="141">
        <f>SUM(K31:L33)</f>
        <v>1027</v>
      </c>
      <c r="L34" s="141"/>
      <c r="M34" s="141">
        <f>SUM(M31:N33)</f>
        <v>42</v>
      </c>
      <c r="N34" s="141"/>
      <c r="O34" s="141">
        <f>SUM(O31:P33)</f>
        <v>967</v>
      </c>
      <c r="P34" s="141"/>
      <c r="Q34" s="141">
        <f>SUM(Q31:R33)</f>
        <v>4512</v>
      </c>
      <c r="R34" s="141"/>
      <c r="S34" s="143"/>
      <c r="T34" s="143"/>
      <c r="U34" s="143"/>
      <c r="V34" s="143"/>
    </row>
    <row r="35" spans="2:22" ht="19.5" customHeight="1">
      <c r="B35" s="139" t="s">
        <v>110</v>
      </c>
      <c r="C35" s="139"/>
      <c r="D35" s="62">
        <f>AME!E119</f>
        <v>1</v>
      </c>
      <c r="E35" s="137">
        <f>PS!E119</f>
        <v>0.98782771535580527</v>
      </c>
      <c r="F35" s="137"/>
      <c r="G35" s="137" t="e">
        <f>UTI!$E$119</f>
        <v>#DIV/0!</v>
      </c>
      <c r="H35" s="137"/>
      <c r="I35" s="137">
        <f>'Int. Clínica Médica'!E119</f>
        <v>0.98961937716262971</v>
      </c>
      <c r="J35" s="137"/>
      <c r="K35" s="137">
        <f>'Int. Clínica Cirúrgica'!E119</f>
        <v>1</v>
      </c>
      <c r="L35" s="137"/>
      <c r="M35" s="137">
        <f>'Int. Pediatria'!E119</f>
        <v>1</v>
      </c>
      <c r="N35" s="137"/>
      <c r="O35" s="137">
        <f>Maternidade!E119</f>
        <v>0.99276111685625645</v>
      </c>
      <c r="P35" s="137"/>
      <c r="Q35" s="138"/>
      <c r="R35" s="138"/>
    </row>
    <row r="36" spans="2:22" ht="20.100000000000001" customHeight="1">
      <c r="B36" s="139" t="s">
        <v>111</v>
      </c>
      <c r="C36" s="139"/>
      <c r="D36" s="62">
        <f>AME!J119</f>
        <v>0</v>
      </c>
      <c r="E36" s="137">
        <f>PS!J119</f>
        <v>1.2172284644194757E-2</v>
      </c>
      <c r="F36" s="137"/>
      <c r="G36" s="137" t="e">
        <f>UTI!$J$119</f>
        <v>#DIV/0!</v>
      </c>
      <c r="H36" s="137"/>
      <c r="I36" s="137">
        <f>'Int. Clínica Médica'!J119</f>
        <v>1.0380622837370242E-2</v>
      </c>
      <c r="J36" s="137"/>
      <c r="K36" s="137">
        <f>'Int. Clínica Cirúrgica'!J119</f>
        <v>0</v>
      </c>
      <c r="L36" s="137"/>
      <c r="M36" s="137">
        <f>'Int. Pediatria'!J119</f>
        <v>0</v>
      </c>
      <c r="N36" s="137"/>
      <c r="O36" s="137">
        <f>Maternidade!J119</f>
        <v>7.2388831437435368E-3</v>
      </c>
      <c r="P36" s="137"/>
      <c r="Q36" s="138"/>
      <c r="R36" s="138"/>
    </row>
    <row r="37" spans="2:22" ht="20.100000000000001" customHeight="1"/>
    <row r="38" spans="2:22" ht="20.100000000000001" customHeight="1"/>
  </sheetData>
  <mergeCells count="70">
    <mergeCell ref="B2:V2"/>
    <mergeCell ref="B4:E4"/>
    <mergeCell ref="B5:D5"/>
    <mergeCell ref="B26:C28"/>
    <mergeCell ref="F26:G26"/>
    <mergeCell ref="I26:R26"/>
    <mergeCell ref="D27:D28"/>
    <mergeCell ref="E27:E28"/>
    <mergeCell ref="F27:G28"/>
    <mergeCell ref="I27:K28"/>
    <mergeCell ref="B30:C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B31:C31"/>
    <mergeCell ref="E31:F31"/>
    <mergeCell ref="G31:H31"/>
    <mergeCell ref="I31:J31"/>
    <mergeCell ref="K31:L31"/>
    <mergeCell ref="M31:N31"/>
    <mergeCell ref="O31:P31"/>
    <mergeCell ref="Q31:R31"/>
    <mergeCell ref="S31:T34"/>
    <mergeCell ref="U31:V34"/>
    <mergeCell ref="M32:N32"/>
    <mergeCell ref="O32:P32"/>
    <mergeCell ref="Q32:R32"/>
    <mergeCell ref="M33:N33"/>
    <mergeCell ref="O33:P33"/>
    <mergeCell ref="Q33:R33"/>
    <mergeCell ref="M34:N34"/>
    <mergeCell ref="O34:P34"/>
    <mergeCell ref="Q34:R34"/>
    <mergeCell ref="B32:C32"/>
    <mergeCell ref="E32:F32"/>
    <mergeCell ref="G32:H32"/>
    <mergeCell ref="I32:J32"/>
    <mergeCell ref="K32:L32"/>
    <mergeCell ref="B33:C33"/>
    <mergeCell ref="E33:F33"/>
    <mergeCell ref="G33:H33"/>
    <mergeCell ref="I33:J33"/>
    <mergeCell ref="K33:L33"/>
    <mergeCell ref="B34:C34"/>
    <mergeCell ref="E34:F34"/>
    <mergeCell ref="G34:H34"/>
    <mergeCell ref="I34:J34"/>
    <mergeCell ref="K34:L34"/>
    <mergeCell ref="M35:N35"/>
    <mergeCell ref="O35:P35"/>
    <mergeCell ref="Q35:R35"/>
    <mergeCell ref="B36:C36"/>
    <mergeCell ref="E36:F36"/>
    <mergeCell ref="G36:H36"/>
    <mergeCell ref="I36:J36"/>
    <mergeCell ref="K36:L36"/>
    <mergeCell ref="M36:N36"/>
    <mergeCell ref="O36:P36"/>
    <mergeCell ref="Q36:R36"/>
    <mergeCell ref="B35:C35"/>
    <mergeCell ref="E35:F35"/>
    <mergeCell ref="G35:H35"/>
    <mergeCell ref="I35:J35"/>
    <mergeCell ref="K35:L35"/>
  </mergeCells>
  <printOptions horizontalCentered="1"/>
  <pageMargins left="0" right="0" top="0" bottom="0" header="0.51180555555555496" footer="0.51180555555555496"/>
  <pageSetup paperSize="9" scale="61" firstPageNumber="0" orientation="landscape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3D69B"/>
  </sheetPr>
  <dimension ref="A1:AMK42"/>
  <sheetViews>
    <sheetView showGridLines="0" topLeftCell="B1" workbookViewId="0">
      <selection activeCell="Z23" sqref="Z23"/>
    </sheetView>
  </sheetViews>
  <sheetFormatPr defaultRowHeight="1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10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/>
    <row r="2" spans="2:27" ht="55.5" customHeight="1">
      <c r="B2" s="163" t="s">
        <v>16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2:27" ht="16.5" customHeight="1">
      <c r="B3" s="139" t="s">
        <v>68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2:27" ht="15" customHeight="1">
      <c r="B4" s="164"/>
      <c r="C4" s="164"/>
      <c r="D4" s="164"/>
      <c r="E4" s="164"/>
      <c r="F4" s="164"/>
      <c r="G4" s="63"/>
      <c r="H4" s="52"/>
      <c r="I4" s="52"/>
      <c r="J4" s="52"/>
      <c r="K4" s="52"/>
      <c r="L4" s="52"/>
      <c r="M4" s="52"/>
    </row>
    <row r="5" spans="2:27" ht="23.25" customHeight="1">
      <c r="B5" s="165" t="s">
        <v>85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64"/>
      <c r="P5" s="158" t="s">
        <v>112</v>
      </c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2:27" ht="30" customHeight="1">
      <c r="B6" s="162" t="s">
        <v>2</v>
      </c>
      <c r="C6" s="162"/>
      <c r="D6" s="162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7" t="s">
        <v>9</v>
      </c>
      <c r="L6" s="68" t="s">
        <v>111</v>
      </c>
      <c r="M6" s="65" t="s">
        <v>10</v>
      </c>
      <c r="P6" s="155" t="s">
        <v>2</v>
      </c>
      <c r="Q6" s="155"/>
      <c r="R6" s="155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27" customHeight="1">
      <c r="B7" s="159" t="s">
        <v>17</v>
      </c>
      <c r="C7" s="159"/>
      <c r="D7" s="159"/>
      <c r="E7" s="72">
        <f>SUM(E16,E24,E32,S32,S24,S16,S7)</f>
        <v>87</v>
      </c>
      <c r="F7" s="73">
        <f>E7/M7</f>
        <v>0.27795527156549521</v>
      </c>
      <c r="G7" s="72">
        <f>SUM(G16,G24,G32,U32,U24,U16,U7)</f>
        <v>223</v>
      </c>
      <c r="H7" s="73">
        <f>G7/M7</f>
        <v>0.71246006389776362</v>
      </c>
      <c r="I7" s="74">
        <f>SUM(F7,H7)</f>
        <v>0.99041533546325877</v>
      </c>
      <c r="J7" s="72">
        <f>SUM(J16,J24,J32,X32,X24,X16,X7)</f>
        <v>3</v>
      </c>
      <c r="K7" s="75">
        <f>J7/M7</f>
        <v>9.5846645367412137E-3</v>
      </c>
      <c r="L7" s="75">
        <f>K7</f>
        <v>9.5846645367412137E-3</v>
      </c>
      <c r="M7" s="76">
        <f>SUM(E7,G7,J7)</f>
        <v>313</v>
      </c>
      <c r="P7" s="156" t="s">
        <v>15</v>
      </c>
      <c r="Q7" s="156"/>
      <c r="R7" s="156"/>
      <c r="S7" s="77">
        <f>'Int. Clínica Médica'!E19</f>
        <v>9</v>
      </c>
      <c r="T7" s="78">
        <f>S7/AA7</f>
        <v>0.52941176470588236</v>
      </c>
      <c r="U7" s="77">
        <f>'Int. Clínica Médica'!G19</f>
        <v>8</v>
      </c>
      <c r="V7" s="78">
        <f>U7/AA7</f>
        <v>0.47058823529411764</v>
      </c>
      <c r="W7" s="79">
        <f>SUM(T7,V7)</f>
        <v>1</v>
      </c>
      <c r="X7" s="77">
        <f>'Int. Clínica Médica'!J19</f>
        <v>0</v>
      </c>
      <c r="Y7" s="80">
        <f>X7/AA7</f>
        <v>0</v>
      </c>
      <c r="Z7" s="80">
        <f>Y7</f>
        <v>0</v>
      </c>
      <c r="AA7" s="81">
        <f>SUM(S7,U7,X7)</f>
        <v>17</v>
      </c>
    </row>
    <row r="8" spans="2:27" ht="26.25" customHeight="1">
      <c r="B8" s="159" t="s">
        <v>18</v>
      </c>
      <c r="C8" s="159"/>
      <c r="D8" s="159"/>
      <c r="E8" s="72">
        <f>SUM(E17,E25,E33,S33,S25,S17,S8)</f>
        <v>86</v>
      </c>
      <c r="F8" s="75">
        <f>E8/M8</f>
        <v>0.27652733118971062</v>
      </c>
      <c r="G8" s="72">
        <f>SUM(G17,G25,G33,U33,U25,U17,U8)</f>
        <v>220</v>
      </c>
      <c r="H8" s="75">
        <f>G8/M8</f>
        <v>0.707395498392283</v>
      </c>
      <c r="I8" s="74">
        <f>SUM(F8,H8)</f>
        <v>0.98392282958199362</v>
      </c>
      <c r="J8" s="72">
        <f>SUM(J17,J25,J33,X33,X25,X17,X8)</f>
        <v>5</v>
      </c>
      <c r="K8" s="75">
        <f>J8/M8</f>
        <v>1.607717041800643E-2</v>
      </c>
      <c r="L8" s="75">
        <f>K8</f>
        <v>1.607717041800643E-2</v>
      </c>
      <c r="M8" s="76">
        <f>SUM(E8,G8,J8)</f>
        <v>311</v>
      </c>
      <c r="P8" s="153" t="s">
        <v>17</v>
      </c>
      <c r="Q8" s="153"/>
      <c r="R8" s="153"/>
      <c r="S8" s="77">
        <f>'Int. Clínica Médica'!E20</f>
        <v>9</v>
      </c>
      <c r="T8" s="82">
        <f>S8/AA8</f>
        <v>0.5625</v>
      </c>
      <c r="U8" s="77">
        <f>'Int. Clínica Médica'!G20</f>
        <v>7</v>
      </c>
      <c r="V8" s="82">
        <f>U8/AA8</f>
        <v>0.4375</v>
      </c>
      <c r="W8" s="29">
        <f>SUM(T8,V8)</f>
        <v>1</v>
      </c>
      <c r="X8" s="77">
        <f>'Int. Clínica Médica'!J20</f>
        <v>0</v>
      </c>
      <c r="Y8" s="82">
        <f>X8/AA8</f>
        <v>0</v>
      </c>
      <c r="Z8" s="80">
        <f>Y8</f>
        <v>0</v>
      </c>
      <c r="AA8" s="81">
        <f>SUM(S8,U8,X8)</f>
        <v>16</v>
      </c>
    </row>
    <row r="9" spans="2:27" ht="26.25" customHeight="1">
      <c r="B9" s="159" t="s">
        <v>15</v>
      </c>
      <c r="C9" s="159"/>
      <c r="D9" s="159"/>
      <c r="E9" s="72">
        <f>SUM(E18,E26,E34,S34,S26,S18,S9)</f>
        <v>84</v>
      </c>
      <c r="F9" s="75">
        <f>E9/M9</f>
        <v>0.26923076923076922</v>
      </c>
      <c r="G9" s="72">
        <f>SUM(G18,G26,G34,U34,U26,U18,U9)</f>
        <v>220</v>
      </c>
      <c r="H9" s="75">
        <f>G9/M9</f>
        <v>0.70512820512820518</v>
      </c>
      <c r="I9" s="74">
        <f>SUM(F9,H9)</f>
        <v>0.97435897435897445</v>
      </c>
      <c r="J9" s="72">
        <f>SUM(J18,J26,J34,X34,X26,X18,X9)</f>
        <v>8</v>
      </c>
      <c r="K9" s="75">
        <f>J9/M9</f>
        <v>2.564102564102564E-2</v>
      </c>
      <c r="L9" s="75">
        <f>K9</f>
        <v>2.564102564102564E-2</v>
      </c>
      <c r="M9" s="76">
        <f>SUM(E9,G9,J9)</f>
        <v>312</v>
      </c>
      <c r="P9" s="153" t="s">
        <v>113</v>
      </c>
      <c r="Q9" s="153"/>
      <c r="R9" s="153"/>
      <c r="S9" s="77">
        <f>'Int. Clínica Médica'!E21</f>
        <v>7</v>
      </c>
      <c r="T9" s="82">
        <f>S9/AA9</f>
        <v>0.4375</v>
      </c>
      <c r="U9" s="77">
        <f>'Int. Clínica Médica'!G21</f>
        <v>9</v>
      </c>
      <c r="V9" s="82">
        <f>U9/AA9</f>
        <v>0.5625</v>
      </c>
      <c r="W9" s="29">
        <f>SUM(T9,V9)</f>
        <v>1</v>
      </c>
      <c r="X9" s="77">
        <f>'Int. Clínica Médica'!J21</f>
        <v>0</v>
      </c>
      <c r="Y9" s="82">
        <f>X9/AA9</f>
        <v>0</v>
      </c>
      <c r="Z9" s="80">
        <f>Y9</f>
        <v>0</v>
      </c>
      <c r="AA9" s="81">
        <f>SUM(S9,U9,X9)</f>
        <v>16</v>
      </c>
    </row>
    <row r="10" spans="2:27" ht="23.1" customHeight="1">
      <c r="B10" s="160" t="s">
        <v>12</v>
      </c>
      <c r="C10" s="160"/>
      <c r="D10" s="160"/>
      <c r="E10" s="72">
        <f>SUM(E7:E9)</f>
        <v>257</v>
      </c>
      <c r="F10" s="83">
        <f>E10/M10</f>
        <v>0.2745726495726496</v>
      </c>
      <c r="G10" s="72">
        <f>SUM(G7:G9)</f>
        <v>663</v>
      </c>
      <c r="H10" s="83">
        <f>G10/M10</f>
        <v>0.70833333333333337</v>
      </c>
      <c r="I10" s="74">
        <f>SUM(F10,H10)</f>
        <v>0.98290598290598297</v>
      </c>
      <c r="J10" s="72">
        <f>SUM(J7:J9)</f>
        <v>16</v>
      </c>
      <c r="K10" s="83">
        <f>J10/M10</f>
        <v>1.7094017094017096E-2</v>
      </c>
      <c r="L10" s="75">
        <f>K10</f>
        <v>1.7094017094017096E-2</v>
      </c>
      <c r="M10" s="76">
        <f>SUM(E10,G10,J10)</f>
        <v>936</v>
      </c>
      <c r="P10" s="154" t="s">
        <v>12</v>
      </c>
      <c r="Q10" s="154"/>
      <c r="R10" s="154"/>
      <c r="S10" s="77">
        <f>'Int. Clínica Médica'!E22</f>
        <v>25</v>
      </c>
      <c r="T10" s="28">
        <f>S10/AA10</f>
        <v>0.51020408163265307</v>
      </c>
      <c r="U10" s="77">
        <f>'Int. Clínica Médica'!G22</f>
        <v>24</v>
      </c>
      <c r="V10" s="28">
        <f>U10/AA10</f>
        <v>0.48979591836734693</v>
      </c>
      <c r="W10" s="29">
        <f>SUM(T10,V10)</f>
        <v>1</v>
      </c>
      <c r="X10" s="77">
        <f>'Int. Clínica Médica'!J22</f>
        <v>0</v>
      </c>
      <c r="Y10" s="28">
        <f>X10/AA10</f>
        <v>0</v>
      </c>
      <c r="Z10" s="80">
        <f>Y10</f>
        <v>0</v>
      </c>
      <c r="AA10" s="81">
        <f>SUM(S10,U10,X10)</f>
        <v>49</v>
      </c>
    </row>
    <row r="11" spans="2:27" ht="23.1" customHeight="1">
      <c r="B11" s="161" t="s">
        <v>13</v>
      </c>
      <c r="C11" s="161"/>
      <c r="D11" s="161"/>
      <c r="E11" s="84"/>
      <c r="F11" s="85"/>
      <c r="G11" s="85"/>
      <c r="H11" s="85"/>
      <c r="I11" s="86">
        <f>I10</f>
        <v>0.98290598290598297</v>
      </c>
      <c r="J11" s="87"/>
      <c r="K11" s="88"/>
      <c r="L11" s="89">
        <f>L10</f>
        <v>1.7094017094017096E-2</v>
      </c>
      <c r="M11" s="90">
        <f>SUM(I11,L11)</f>
        <v>1</v>
      </c>
      <c r="P11" s="154" t="s">
        <v>13</v>
      </c>
      <c r="Q11" s="154"/>
      <c r="R11" s="154"/>
      <c r="S11" s="54"/>
      <c r="T11" s="91"/>
      <c r="U11" s="91"/>
      <c r="V11" s="91"/>
      <c r="W11" s="92">
        <f>W10</f>
        <v>1</v>
      </c>
      <c r="X11" s="93"/>
      <c r="Y11" s="94"/>
      <c r="Z11" s="95">
        <f>Z10</f>
        <v>0</v>
      </c>
      <c r="AA11" s="96">
        <f>SUM(W11,Z11)</f>
        <v>1</v>
      </c>
    </row>
    <row r="12" spans="2:27" ht="23.1" customHeight="1"/>
    <row r="13" spans="2:27" ht="23.1" customHeight="1"/>
    <row r="14" spans="2:27" ht="23.1" customHeight="1">
      <c r="B14" s="158" t="s">
        <v>96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P14" s="158" t="s">
        <v>114</v>
      </c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</row>
    <row r="15" spans="2:27" ht="27" customHeight="1">
      <c r="B15" s="155" t="s">
        <v>2</v>
      </c>
      <c r="C15" s="155"/>
      <c r="D15" s="155"/>
      <c r="E15" s="69" t="s">
        <v>3</v>
      </c>
      <c r="F15" s="69" t="s">
        <v>4</v>
      </c>
      <c r="G15" s="69" t="s">
        <v>5</v>
      </c>
      <c r="H15" s="69" t="s">
        <v>6</v>
      </c>
      <c r="I15" s="70" t="s">
        <v>110</v>
      </c>
      <c r="J15" s="69" t="s">
        <v>8</v>
      </c>
      <c r="K15" s="97" t="s">
        <v>9</v>
      </c>
      <c r="L15" s="71" t="s">
        <v>111</v>
      </c>
      <c r="M15" s="69" t="s">
        <v>10</v>
      </c>
      <c r="P15" s="155" t="s">
        <v>2</v>
      </c>
      <c r="Q15" s="155"/>
      <c r="R15" s="155"/>
      <c r="S15" s="69" t="s">
        <v>3</v>
      </c>
      <c r="T15" s="69" t="s">
        <v>4</v>
      </c>
      <c r="U15" s="69" t="s">
        <v>5</v>
      </c>
      <c r="V15" s="69" t="s">
        <v>6</v>
      </c>
      <c r="W15" s="70" t="s">
        <v>110</v>
      </c>
      <c r="X15" s="69" t="s">
        <v>8</v>
      </c>
      <c r="Y15" s="97" t="s">
        <v>9</v>
      </c>
      <c r="Z15" s="71" t="s">
        <v>111</v>
      </c>
      <c r="AA15" s="69" t="s">
        <v>10</v>
      </c>
    </row>
    <row r="16" spans="2:27" ht="36" customHeight="1">
      <c r="B16" s="156" t="s">
        <v>17</v>
      </c>
      <c r="C16" s="156"/>
      <c r="D16" s="156"/>
      <c r="E16" s="77">
        <f>AME!E19</f>
        <v>1</v>
      </c>
      <c r="F16" s="78">
        <f>E16/M16</f>
        <v>0.14285714285714285</v>
      </c>
      <c r="G16" s="77">
        <f>AME!G19</f>
        <v>6</v>
      </c>
      <c r="H16" s="78">
        <f>G16/M16</f>
        <v>0.8571428571428571</v>
      </c>
      <c r="I16" s="79">
        <f>SUM(F16,H16)</f>
        <v>1</v>
      </c>
      <c r="J16" s="77">
        <f>AME!J19</f>
        <v>0</v>
      </c>
      <c r="K16" s="80">
        <f>J16/M16</f>
        <v>0</v>
      </c>
      <c r="L16" s="80">
        <f>K16</f>
        <v>0</v>
      </c>
      <c r="M16" s="81">
        <f>SUM(E16,G16,J16)</f>
        <v>7</v>
      </c>
      <c r="P16" s="156" t="s">
        <v>17</v>
      </c>
      <c r="Q16" s="156"/>
      <c r="R16" s="156"/>
      <c r="S16" s="77">
        <f>'Int. Clínica Cirúrgica'!E19</f>
        <v>14</v>
      </c>
      <c r="T16" s="78">
        <f>S16/AA16</f>
        <v>0.23333333333333334</v>
      </c>
      <c r="U16" s="77">
        <f>'Int. Clínica Cirúrgica'!G19</f>
        <v>46</v>
      </c>
      <c r="V16" s="78">
        <f>U16/AA16</f>
        <v>0.76666666666666672</v>
      </c>
      <c r="W16" s="79">
        <f>SUM(T16,V16)</f>
        <v>1</v>
      </c>
      <c r="X16" s="77">
        <f>'Int. Clínica Cirúrgica'!J19</f>
        <v>0</v>
      </c>
      <c r="Y16" s="80">
        <f>X16/AA16</f>
        <v>0</v>
      </c>
      <c r="Z16" s="80">
        <f>Y16</f>
        <v>0</v>
      </c>
      <c r="AA16" s="81">
        <f>SUM(S16,U16,X16)</f>
        <v>60</v>
      </c>
    </row>
    <row r="17" spans="2:27" ht="29.25" customHeight="1">
      <c r="B17" s="153" t="s">
        <v>18</v>
      </c>
      <c r="C17" s="153"/>
      <c r="D17" s="153"/>
      <c r="E17" s="77">
        <f>AME!E20</f>
        <v>1</v>
      </c>
      <c r="F17" s="82">
        <f>E17/M17</f>
        <v>0.14285714285714285</v>
      </c>
      <c r="G17" s="77">
        <f>AME!G20</f>
        <v>6</v>
      </c>
      <c r="H17" s="82">
        <f>G17/M17</f>
        <v>0.8571428571428571</v>
      </c>
      <c r="I17" s="29">
        <f>SUM(F17,H17)</f>
        <v>1</v>
      </c>
      <c r="J17" s="77">
        <f>AME!J20</f>
        <v>0</v>
      </c>
      <c r="K17" s="82">
        <f>J17/M17</f>
        <v>0</v>
      </c>
      <c r="L17" s="80">
        <f>K17</f>
        <v>0</v>
      </c>
      <c r="M17" s="81">
        <f>SUM(E17,G17,J17)</f>
        <v>7</v>
      </c>
      <c r="P17" s="153" t="s">
        <v>18</v>
      </c>
      <c r="Q17" s="153"/>
      <c r="R17" s="153"/>
      <c r="S17" s="77">
        <f>'Int. Clínica Cirúrgica'!E20</f>
        <v>13</v>
      </c>
      <c r="T17" s="82">
        <f>S17/AA17</f>
        <v>0.22033898305084745</v>
      </c>
      <c r="U17" s="77">
        <f>'Int. Clínica Cirúrgica'!G20</f>
        <v>46</v>
      </c>
      <c r="V17" s="82">
        <f>U17/AA17</f>
        <v>0.77966101694915257</v>
      </c>
      <c r="W17" s="29">
        <f>SUM(T17,V17)</f>
        <v>1</v>
      </c>
      <c r="X17" s="77">
        <f>'Int. Clínica Cirúrgica'!J20</f>
        <v>0</v>
      </c>
      <c r="Y17" s="82">
        <f>X17/AA17</f>
        <v>0</v>
      </c>
      <c r="Z17" s="80">
        <f>Y17</f>
        <v>0</v>
      </c>
      <c r="AA17" s="81">
        <f>SUM(S17,U17,X17)</f>
        <v>59</v>
      </c>
    </row>
    <row r="18" spans="2:27" ht="29.25" customHeight="1">
      <c r="B18" s="153" t="s">
        <v>15</v>
      </c>
      <c r="C18" s="153"/>
      <c r="D18" s="153"/>
      <c r="E18" s="77">
        <f>AME!E21</f>
        <v>1</v>
      </c>
      <c r="F18" s="82">
        <f>E18/M18</f>
        <v>0.14285714285714285</v>
      </c>
      <c r="G18" s="77">
        <f>AME!G21</f>
        <v>6</v>
      </c>
      <c r="H18" s="82">
        <f>G18/M18</f>
        <v>0.8571428571428571</v>
      </c>
      <c r="I18" s="29">
        <f>SUM(F18,H18)</f>
        <v>1</v>
      </c>
      <c r="J18" s="77">
        <f>AME!J21</f>
        <v>0</v>
      </c>
      <c r="K18" s="82">
        <f>J18/M18</f>
        <v>0</v>
      </c>
      <c r="L18" s="80">
        <f>K18</f>
        <v>0</v>
      </c>
      <c r="M18" s="81">
        <f>SUM(E18,G18,J18)</f>
        <v>7</v>
      </c>
      <c r="P18" s="153" t="s">
        <v>15</v>
      </c>
      <c r="Q18" s="153"/>
      <c r="R18" s="153"/>
      <c r="S18" s="77">
        <f>'Int. Clínica Cirúrgica'!E21</f>
        <v>13</v>
      </c>
      <c r="T18" s="82">
        <f>S18/AA18</f>
        <v>0.22033898305084745</v>
      </c>
      <c r="U18" s="77">
        <f>'Int. Clínica Cirúrgica'!G21</f>
        <v>46</v>
      </c>
      <c r="V18" s="82">
        <f>U18/AA18</f>
        <v>0.77966101694915257</v>
      </c>
      <c r="W18" s="29">
        <f>SUM(T18,V18)</f>
        <v>1</v>
      </c>
      <c r="X18" s="77">
        <f>'Int. Clínica Cirúrgica'!J21</f>
        <v>0</v>
      </c>
      <c r="Y18" s="82">
        <f>X18/AA18</f>
        <v>0</v>
      </c>
      <c r="Z18" s="80">
        <f>Y18</f>
        <v>0</v>
      </c>
      <c r="AA18" s="81">
        <f>SUM(S18,U18,X18)</f>
        <v>59</v>
      </c>
    </row>
    <row r="19" spans="2:27" ht="23.1" customHeight="1">
      <c r="B19" s="154" t="s">
        <v>12</v>
      </c>
      <c r="C19" s="154"/>
      <c r="D19" s="154"/>
      <c r="E19" s="77">
        <f>AME!E22</f>
        <v>3</v>
      </c>
      <c r="F19" s="28">
        <f>E19/M19</f>
        <v>0.14285714285714285</v>
      </c>
      <c r="G19" s="77">
        <f>AME!G22</f>
        <v>18</v>
      </c>
      <c r="H19" s="28">
        <f>G19/M19</f>
        <v>0.8571428571428571</v>
      </c>
      <c r="I19" s="29">
        <f>SUM(F19,H19)</f>
        <v>1</v>
      </c>
      <c r="J19" s="77">
        <f>AME!J22</f>
        <v>0</v>
      </c>
      <c r="K19" s="28">
        <f>J19/M19</f>
        <v>0</v>
      </c>
      <c r="L19" s="80">
        <f>K19</f>
        <v>0</v>
      </c>
      <c r="M19" s="81">
        <f>SUM(E19,G19,J19)</f>
        <v>21</v>
      </c>
      <c r="P19" s="154" t="s">
        <v>12</v>
      </c>
      <c r="Q19" s="154"/>
      <c r="R19" s="154"/>
      <c r="S19" s="77">
        <f>'Int. Clínica Cirúrgica'!E22</f>
        <v>40</v>
      </c>
      <c r="T19" s="28">
        <f>S19/AA19</f>
        <v>0.2247191011235955</v>
      </c>
      <c r="U19" s="77">
        <f>'Int. Clínica Cirúrgica'!G22</f>
        <v>138</v>
      </c>
      <c r="V19" s="28">
        <f>U19/AA19</f>
        <v>0.7752808988764045</v>
      </c>
      <c r="W19" s="29">
        <f>SUM(T19,V19)</f>
        <v>1</v>
      </c>
      <c r="X19" s="77">
        <f>'Int. Clínica Cirúrgica'!J22</f>
        <v>0</v>
      </c>
      <c r="Y19" s="28">
        <f>X19/AA19</f>
        <v>0</v>
      </c>
      <c r="Z19" s="80">
        <f>Y19</f>
        <v>0</v>
      </c>
      <c r="AA19" s="81">
        <f>SUM(S19,U19,X19)</f>
        <v>178</v>
      </c>
    </row>
    <row r="20" spans="2:27" ht="23.1" customHeight="1">
      <c r="B20" s="154" t="s">
        <v>13</v>
      </c>
      <c r="C20" s="154"/>
      <c r="D20" s="154"/>
      <c r="E20" s="54"/>
      <c r="F20" s="91"/>
      <c r="G20" s="91"/>
      <c r="H20" s="91"/>
      <c r="I20" s="92">
        <f>I19</f>
        <v>1</v>
      </c>
      <c r="J20" s="93"/>
      <c r="K20" s="94"/>
      <c r="L20" s="95">
        <f>L19</f>
        <v>0</v>
      </c>
      <c r="M20" s="96">
        <f>SUM(I20,L20)</f>
        <v>1</v>
      </c>
      <c r="P20" s="154" t="s">
        <v>13</v>
      </c>
      <c r="Q20" s="154"/>
      <c r="R20" s="154"/>
      <c r="S20" s="54"/>
      <c r="T20" s="91"/>
      <c r="U20" s="91"/>
      <c r="V20" s="91"/>
      <c r="W20" s="92">
        <f>W19</f>
        <v>1</v>
      </c>
      <c r="X20" s="93"/>
      <c r="Y20" s="94"/>
      <c r="Z20" s="95">
        <f>Z19</f>
        <v>0</v>
      </c>
      <c r="AA20" s="96">
        <f>SUM(W20,Z20)</f>
        <v>1</v>
      </c>
    </row>
    <row r="21" spans="2:27" ht="23.1" customHeight="1"/>
    <row r="22" spans="2:27" ht="23.1" customHeight="1">
      <c r="B22" s="157" t="s">
        <v>115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P22" s="158" t="s">
        <v>116</v>
      </c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</row>
    <row r="23" spans="2:27" ht="27.75" customHeight="1">
      <c r="B23" s="155" t="s">
        <v>2</v>
      </c>
      <c r="C23" s="155"/>
      <c r="D23" s="155"/>
      <c r="E23" s="69" t="s">
        <v>3</v>
      </c>
      <c r="F23" s="69" t="s">
        <v>4</v>
      </c>
      <c r="G23" s="69" t="s">
        <v>5</v>
      </c>
      <c r="H23" s="69" t="s">
        <v>6</v>
      </c>
      <c r="I23" s="70" t="s">
        <v>110</v>
      </c>
      <c r="J23" s="69" t="s">
        <v>8</v>
      </c>
      <c r="K23" s="97" t="s">
        <v>9</v>
      </c>
      <c r="L23" s="71" t="s">
        <v>111</v>
      </c>
      <c r="M23" s="69" t="s">
        <v>10</v>
      </c>
      <c r="P23" s="155" t="s">
        <v>2</v>
      </c>
      <c r="Q23" s="155"/>
      <c r="R23" s="155"/>
      <c r="S23" s="69" t="s">
        <v>3</v>
      </c>
      <c r="T23" s="69" t="s">
        <v>4</v>
      </c>
      <c r="U23" s="69" t="s">
        <v>5</v>
      </c>
      <c r="V23" s="69" t="s">
        <v>6</v>
      </c>
      <c r="W23" s="70" t="s">
        <v>110</v>
      </c>
      <c r="X23" s="69" t="s">
        <v>8</v>
      </c>
      <c r="Y23" s="97" t="s">
        <v>9</v>
      </c>
      <c r="Z23" s="71" t="s">
        <v>111</v>
      </c>
      <c r="AA23" s="69" t="s">
        <v>10</v>
      </c>
    </row>
    <row r="24" spans="2:27" ht="32.25" customHeight="1">
      <c r="B24" s="156" t="s">
        <v>17</v>
      </c>
      <c r="C24" s="156"/>
      <c r="D24" s="156"/>
      <c r="E24" s="97">
        <f>PS!E19</f>
        <v>40</v>
      </c>
      <c r="F24" s="27">
        <f>E24/M24</f>
        <v>0.23391812865497075</v>
      </c>
      <c r="G24" s="97">
        <f>PS!G19</f>
        <v>129</v>
      </c>
      <c r="H24" s="27">
        <f>G24/M24</f>
        <v>0.75438596491228072</v>
      </c>
      <c r="I24" s="29">
        <f>SUM(F24,H24)</f>
        <v>0.98830409356725146</v>
      </c>
      <c r="J24" s="97">
        <f>PS!J19</f>
        <v>2</v>
      </c>
      <c r="K24" s="82">
        <f>J24/M24</f>
        <v>1.1695906432748537E-2</v>
      </c>
      <c r="L24" s="82">
        <f>K24</f>
        <v>1.1695906432748537E-2</v>
      </c>
      <c r="M24" s="98">
        <f>SUM(E24,G24,J24)</f>
        <v>171</v>
      </c>
      <c r="P24" s="156" t="s">
        <v>17</v>
      </c>
      <c r="Q24" s="156"/>
      <c r="R24" s="156"/>
      <c r="S24" s="77">
        <f>'Int. Pediatria'!E19</f>
        <v>0</v>
      </c>
      <c r="T24" s="78">
        <f>S24/AA24</f>
        <v>0</v>
      </c>
      <c r="U24" s="77">
        <f>'Int. Pediatria'!G19</f>
        <v>3</v>
      </c>
      <c r="V24" s="78">
        <f>U24/AA24</f>
        <v>1</v>
      </c>
      <c r="W24" s="79">
        <f>SUM(T24,V24)</f>
        <v>1</v>
      </c>
      <c r="X24" s="77">
        <f>'Int. Pediatria'!J19</f>
        <v>0</v>
      </c>
      <c r="Y24" s="80">
        <f>X24/AA24</f>
        <v>0</v>
      </c>
      <c r="Z24" s="80">
        <f>Y24</f>
        <v>0</v>
      </c>
      <c r="AA24" s="81">
        <f>SUM(S24,U24,X24)</f>
        <v>3</v>
      </c>
    </row>
    <row r="25" spans="2:27" ht="28.5" customHeight="1">
      <c r="B25" s="153" t="s">
        <v>18</v>
      </c>
      <c r="C25" s="153"/>
      <c r="D25" s="153"/>
      <c r="E25" s="97">
        <f>PS!E20</f>
        <v>41</v>
      </c>
      <c r="F25" s="82">
        <f>E25/M25</f>
        <v>0.23976608187134502</v>
      </c>
      <c r="G25" s="97">
        <f>PS!G20</f>
        <v>128</v>
      </c>
      <c r="H25" s="82">
        <f>G25/M25</f>
        <v>0.74853801169590639</v>
      </c>
      <c r="I25" s="29">
        <f>SUM(F25,H25)</f>
        <v>0.98830409356725135</v>
      </c>
      <c r="J25" s="97">
        <f>PS!J20</f>
        <v>2</v>
      </c>
      <c r="K25" s="82">
        <f>J25/M25</f>
        <v>1.1695906432748537E-2</v>
      </c>
      <c r="L25" s="82">
        <f>K25</f>
        <v>1.1695906432748537E-2</v>
      </c>
      <c r="M25" s="98">
        <f>SUM(E25,G25,J25)</f>
        <v>171</v>
      </c>
      <c r="P25" s="153" t="s">
        <v>18</v>
      </c>
      <c r="Q25" s="153"/>
      <c r="R25" s="153"/>
      <c r="S25" s="77">
        <f>'Int. Pediatria'!E20</f>
        <v>0</v>
      </c>
      <c r="T25" s="82">
        <f>S25/AA25</f>
        <v>0</v>
      </c>
      <c r="U25" s="77">
        <f>'Int. Pediatria'!G20</f>
        <v>3</v>
      </c>
      <c r="V25" s="82">
        <f>U25/AA25</f>
        <v>1</v>
      </c>
      <c r="W25" s="29">
        <f>SUM(T25,V25)</f>
        <v>1</v>
      </c>
      <c r="X25" s="77">
        <f>'Int. Pediatria'!J20</f>
        <v>0</v>
      </c>
      <c r="Y25" s="82">
        <f>X25/AA25</f>
        <v>0</v>
      </c>
      <c r="Z25" s="80">
        <f>Y25</f>
        <v>0</v>
      </c>
      <c r="AA25" s="81">
        <f>SUM(S25,U25,X25)</f>
        <v>3</v>
      </c>
    </row>
    <row r="26" spans="2:27" ht="28.5" customHeight="1">
      <c r="B26" s="153" t="s">
        <v>15</v>
      </c>
      <c r="C26" s="153"/>
      <c r="D26" s="153"/>
      <c r="E26" s="97">
        <f>PS!E21</f>
        <v>41</v>
      </c>
      <c r="F26" s="82">
        <f>E26/M26</f>
        <v>0.23837209302325582</v>
      </c>
      <c r="G26" s="97">
        <f>PS!G21</f>
        <v>126</v>
      </c>
      <c r="H26" s="82">
        <f>G26/M26</f>
        <v>0.73255813953488369</v>
      </c>
      <c r="I26" s="29">
        <f>SUM(F26,H26)</f>
        <v>0.97093023255813948</v>
      </c>
      <c r="J26" s="97">
        <f>PS!J21</f>
        <v>5</v>
      </c>
      <c r="K26" s="82">
        <f>J26/M26</f>
        <v>2.9069767441860465E-2</v>
      </c>
      <c r="L26" s="82">
        <f>K26</f>
        <v>2.9069767441860465E-2</v>
      </c>
      <c r="M26" s="98">
        <f>SUM(E26,G26,J26)</f>
        <v>172</v>
      </c>
      <c r="P26" s="153" t="s">
        <v>15</v>
      </c>
      <c r="Q26" s="153"/>
      <c r="R26" s="153"/>
      <c r="S26" s="77">
        <f>'Int. Pediatria'!E21</f>
        <v>0</v>
      </c>
      <c r="T26" s="82">
        <f>S26/AA26</f>
        <v>0</v>
      </c>
      <c r="U26" s="77">
        <f>'Int. Pediatria'!G21</f>
        <v>3</v>
      </c>
      <c r="V26" s="82">
        <f>U26/AA26</f>
        <v>1</v>
      </c>
      <c r="W26" s="29">
        <f>SUM(T26,V26)</f>
        <v>1</v>
      </c>
      <c r="X26" s="77">
        <f>'Int. Pediatria'!J21</f>
        <v>0</v>
      </c>
      <c r="Y26" s="82">
        <f>X26/AA26</f>
        <v>0</v>
      </c>
      <c r="Z26" s="80">
        <f>Y26</f>
        <v>0</v>
      </c>
      <c r="AA26" s="81">
        <f>SUM(S26,U26,X26)</f>
        <v>3</v>
      </c>
    </row>
    <row r="27" spans="2:27" ht="23.1" customHeight="1">
      <c r="B27" s="154" t="s">
        <v>12</v>
      </c>
      <c r="C27" s="154"/>
      <c r="D27" s="154"/>
      <c r="E27" s="97">
        <f>PS!E22</f>
        <v>122</v>
      </c>
      <c r="F27" s="28">
        <f>E27/M27</f>
        <v>0.23735408560311283</v>
      </c>
      <c r="G27" s="97">
        <f>PS!G22</f>
        <v>383</v>
      </c>
      <c r="H27" s="28">
        <f>G27/M27</f>
        <v>0.74513618677042803</v>
      </c>
      <c r="I27" s="29">
        <f>SUM(F27,H27)</f>
        <v>0.98249027237354092</v>
      </c>
      <c r="J27" s="97">
        <f>PS!J22</f>
        <v>9</v>
      </c>
      <c r="K27" s="28">
        <f>J27/M27</f>
        <v>1.7509727626459144E-2</v>
      </c>
      <c r="L27" s="82">
        <f>K27</f>
        <v>1.7509727626459144E-2</v>
      </c>
      <c r="M27" s="98">
        <f>SUM(E27,G27,J27)</f>
        <v>514</v>
      </c>
      <c r="P27" s="154" t="s">
        <v>12</v>
      </c>
      <c r="Q27" s="154"/>
      <c r="R27" s="154"/>
      <c r="S27" s="77">
        <f>'Int. Pediatria'!E22</f>
        <v>0</v>
      </c>
      <c r="T27" s="28">
        <f>S27/AA27</f>
        <v>0</v>
      </c>
      <c r="U27" s="77">
        <f>'Int. Pediatria'!G22</f>
        <v>9</v>
      </c>
      <c r="V27" s="28">
        <f>U27/AA27</f>
        <v>1</v>
      </c>
      <c r="W27" s="29">
        <f>SUM(T27,V27)</f>
        <v>1</v>
      </c>
      <c r="X27" s="77">
        <f>'Int. Pediatria'!J22</f>
        <v>0</v>
      </c>
      <c r="Y27" s="28">
        <f>X27/AA27</f>
        <v>0</v>
      </c>
      <c r="Z27" s="80">
        <f>Y27</f>
        <v>0</v>
      </c>
      <c r="AA27" s="81">
        <f>SUM(S27,U27,X27)</f>
        <v>9</v>
      </c>
    </row>
    <row r="28" spans="2:27" ht="23.1" customHeight="1">
      <c r="B28" s="154" t="s">
        <v>13</v>
      </c>
      <c r="C28" s="154"/>
      <c r="D28" s="154"/>
      <c r="E28" s="54"/>
      <c r="F28" s="91"/>
      <c r="G28" s="91"/>
      <c r="H28" s="91"/>
      <c r="I28" s="92">
        <f>I27</f>
        <v>0.98249027237354092</v>
      </c>
      <c r="J28" s="93"/>
      <c r="K28" s="94"/>
      <c r="L28" s="95">
        <f>L27</f>
        <v>1.7509727626459144E-2</v>
      </c>
      <c r="M28" s="96">
        <f>SUM(I28,L28)</f>
        <v>1</v>
      </c>
      <c r="P28" s="154" t="s">
        <v>13</v>
      </c>
      <c r="Q28" s="154"/>
      <c r="R28" s="154"/>
      <c r="S28" s="54"/>
      <c r="T28" s="91"/>
      <c r="U28" s="91"/>
      <c r="V28" s="91"/>
      <c r="W28" s="92">
        <f>W27</f>
        <v>1</v>
      </c>
      <c r="X28" s="93"/>
      <c r="Y28" s="94"/>
      <c r="Z28" s="95">
        <f>Z27</f>
        <v>0</v>
      </c>
      <c r="AA28" s="96">
        <f>SUM(W28,Z28)</f>
        <v>1</v>
      </c>
    </row>
    <row r="29" spans="2:27" ht="23.1" customHeight="1"/>
    <row r="30" spans="2:27" ht="23.1" customHeight="1">
      <c r="B30" s="157" t="s">
        <v>98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P30" s="158" t="s">
        <v>117</v>
      </c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</row>
    <row r="31" spans="2:27" ht="29.25" customHeight="1">
      <c r="B31" s="155" t="s">
        <v>2</v>
      </c>
      <c r="C31" s="155"/>
      <c r="D31" s="155"/>
      <c r="E31" s="69" t="s">
        <v>3</v>
      </c>
      <c r="F31" s="69" t="s">
        <v>4</v>
      </c>
      <c r="G31" s="69" t="s">
        <v>5</v>
      </c>
      <c r="H31" s="69" t="s">
        <v>6</v>
      </c>
      <c r="I31" s="70" t="s">
        <v>110</v>
      </c>
      <c r="J31" s="69" t="s">
        <v>8</v>
      </c>
      <c r="K31" s="97" t="s">
        <v>9</v>
      </c>
      <c r="L31" s="71" t="s">
        <v>111</v>
      </c>
      <c r="M31" s="69" t="s">
        <v>10</v>
      </c>
      <c r="P31" s="155" t="s">
        <v>2</v>
      </c>
      <c r="Q31" s="155"/>
      <c r="R31" s="155"/>
      <c r="S31" s="69" t="s">
        <v>3</v>
      </c>
      <c r="T31" s="69" t="s">
        <v>4</v>
      </c>
      <c r="U31" s="69" t="s">
        <v>5</v>
      </c>
      <c r="V31" s="69" t="s">
        <v>6</v>
      </c>
      <c r="W31" s="70" t="s">
        <v>110</v>
      </c>
      <c r="X31" s="69" t="s">
        <v>8</v>
      </c>
      <c r="Y31" s="97" t="s">
        <v>9</v>
      </c>
      <c r="Z31" s="71" t="s">
        <v>111</v>
      </c>
      <c r="AA31" s="69" t="s">
        <v>10</v>
      </c>
    </row>
    <row r="32" spans="2:27" ht="29.25" customHeight="1">
      <c r="B32" s="156" t="s">
        <v>17</v>
      </c>
      <c r="C32" s="156"/>
      <c r="D32" s="156"/>
      <c r="E32" s="97">
        <f>UTI!E19</f>
        <v>0</v>
      </c>
      <c r="F32" s="27" t="e">
        <f>E32/M32</f>
        <v>#DIV/0!</v>
      </c>
      <c r="G32" s="97">
        <f>UTI!G19</f>
        <v>0</v>
      </c>
      <c r="H32" s="27" t="e">
        <f>G32/M32</f>
        <v>#DIV/0!</v>
      </c>
      <c r="I32" s="29" t="e">
        <f>SUM(F32,H32)</f>
        <v>#DIV/0!</v>
      </c>
      <c r="J32" s="97">
        <f>UTI!J19</f>
        <v>0</v>
      </c>
      <c r="K32" s="82" t="e">
        <f>J32/M32</f>
        <v>#DIV/0!</v>
      </c>
      <c r="L32" s="82" t="e">
        <f>K32</f>
        <v>#DIV/0!</v>
      </c>
      <c r="M32" s="98">
        <f>SUM(E32,G32,J32)</f>
        <v>0</v>
      </c>
      <c r="P32" s="156" t="s">
        <v>17</v>
      </c>
      <c r="Q32" s="156"/>
      <c r="R32" s="156"/>
      <c r="S32" s="77">
        <f>Maternidade!E19</f>
        <v>23</v>
      </c>
      <c r="T32" s="78">
        <f>S32/AA32</f>
        <v>0.41818181818181815</v>
      </c>
      <c r="U32" s="77">
        <f>Maternidade!G19</f>
        <v>31</v>
      </c>
      <c r="V32" s="78">
        <f>U32/AA32</f>
        <v>0.5636363636363636</v>
      </c>
      <c r="W32" s="79">
        <f>SUM(T32,V32)</f>
        <v>0.9818181818181817</v>
      </c>
      <c r="X32" s="77">
        <f>Maternidade!J19</f>
        <v>1</v>
      </c>
      <c r="Y32" s="80">
        <f>X32/AA32</f>
        <v>1.8181818181818181E-2</v>
      </c>
      <c r="Z32" s="80">
        <f>Y32</f>
        <v>1.8181818181818181E-2</v>
      </c>
      <c r="AA32" s="81">
        <f>SUM(S32,U32,X32)</f>
        <v>55</v>
      </c>
    </row>
    <row r="33" spans="2:27" ht="30" customHeight="1">
      <c r="B33" s="153" t="s">
        <v>18</v>
      </c>
      <c r="C33" s="153"/>
      <c r="D33" s="153"/>
      <c r="E33" s="97">
        <f>UTI!E20</f>
        <v>0</v>
      </c>
      <c r="F33" s="82" t="e">
        <f>E33/M33</f>
        <v>#DIV/0!</v>
      </c>
      <c r="G33" s="97">
        <f>UTI!G20</f>
        <v>0</v>
      </c>
      <c r="H33" s="82" t="e">
        <f>G33/M33</f>
        <v>#DIV/0!</v>
      </c>
      <c r="I33" s="29" t="e">
        <f>SUM(F33,H33)</f>
        <v>#DIV/0!</v>
      </c>
      <c r="J33" s="97">
        <f>UTI!J20</f>
        <v>0</v>
      </c>
      <c r="K33" s="82" t="e">
        <f>J33/M33</f>
        <v>#DIV/0!</v>
      </c>
      <c r="L33" s="82" t="e">
        <f>K33</f>
        <v>#DIV/0!</v>
      </c>
      <c r="M33" s="98">
        <f>SUM(E33,G33,J33)</f>
        <v>0</v>
      </c>
      <c r="P33" s="153" t="s">
        <v>18</v>
      </c>
      <c r="Q33" s="153"/>
      <c r="R33" s="153"/>
      <c r="S33" s="77">
        <f>Maternidade!E20</f>
        <v>22</v>
      </c>
      <c r="T33" s="82">
        <f>S33/AA33</f>
        <v>0.4</v>
      </c>
      <c r="U33" s="77">
        <f>Maternidade!G20</f>
        <v>30</v>
      </c>
      <c r="V33" s="82">
        <f>U33/AA33</f>
        <v>0.54545454545454541</v>
      </c>
      <c r="W33" s="29">
        <f>SUM(T33,V33)</f>
        <v>0.94545454545454544</v>
      </c>
      <c r="X33" s="77">
        <f>Maternidade!J20</f>
        <v>3</v>
      </c>
      <c r="Y33" s="82">
        <f>X33/AA33</f>
        <v>5.4545454545454543E-2</v>
      </c>
      <c r="Z33" s="80">
        <f>Y33</f>
        <v>5.4545454545454543E-2</v>
      </c>
      <c r="AA33" s="81">
        <f>SUM(S33,U33,X33)</f>
        <v>55</v>
      </c>
    </row>
    <row r="34" spans="2:27" ht="30" customHeight="1">
      <c r="B34" s="153" t="s">
        <v>15</v>
      </c>
      <c r="C34" s="153"/>
      <c r="D34" s="153"/>
      <c r="E34" s="97">
        <f>UTI!E21</f>
        <v>0</v>
      </c>
      <c r="F34" s="82" t="e">
        <f>E34/M34</f>
        <v>#DIV/0!</v>
      </c>
      <c r="G34" s="97">
        <f>UTI!G21</f>
        <v>0</v>
      </c>
      <c r="H34" s="82" t="e">
        <f>G34/M34</f>
        <v>#DIV/0!</v>
      </c>
      <c r="I34" s="29" t="e">
        <f>SUM(F34,H34)</f>
        <v>#DIV/0!</v>
      </c>
      <c r="J34" s="97">
        <f>UTI!J21</f>
        <v>0</v>
      </c>
      <c r="K34" s="82" t="e">
        <f>J34/M34</f>
        <v>#DIV/0!</v>
      </c>
      <c r="L34" s="82" t="e">
        <f>K34</f>
        <v>#DIV/0!</v>
      </c>
      <c r="M34" s="98">
        <f>SUM(E34,G34,J34)</f>
        <v>0</v>
      </c>
      <c r="P34" s="153" t="s">
        <v>15</v>
      </c>
      <c r="Q34" s="153"/>
      <c r="R34" s="153"/>
      <c r="S34" s="77">
        <f>Maternidade!E21</f>
        <v>22</v>
      </c>
      <c r="T34" s="82">
        <f>S34/AA34</f>
        <v>0.4</v>
      </c>
      <c r="U34" s="77">
        <f>Maternidade!G21</f>
        <v>30</v>
      </c>
      <c r="V34" s="82">
        <f>U34/AA34</f>
        <v>0.54545454545454541</v>
      </c>
      <c r="W34" s="29">
        <f>SUM(T34,V34)</f>
        <v>0.94545454545454544</v>
      </c>
      <c r="X34" s="77">
        <f>Maternidade!J21</f>
        <v>3</v>
      </c>
      <c r="Y34" s="82">
        <f>X34/AA34</f>
        <v>5.4545454545454543E-2</v>
      </c>
      <c r="Z34" s="80">
        <f>Y34</f>
        <v>5.4545454545454543E-2</v>
      </c>
      <c r="AA34" s="81">
        <f>SUM(S34,U34,X34)</f>
        <v>55</v>
      </c>
    </row>
    <row r="35" spans="2:27" ht="23.1" customHeight="1">
      <c r="B35" s="154" t="s">
        <v>12</v>
      </c>
      <c r="C35" s="154"/>
      <c r="D35" s="154"/>
      <c r="E35" s="97">
        <f>UTI!E22</f>
        <v>0</v>
      </c>
      <c r="F35" s="28" t="e">
        <f>E35/M35</f>
        <v>#DIV/0!</v>
      </c>
      <c r="G35" s="97">
        <f>UTI!G22</f>
        <v>0</v>
      </c>
      <c r="H35" s="28" t="e">
        <f>G35/M35</f>
        <v>#DIV/0!</v>
      </c>
      <c r="I35" s="29" t="e">
        <f>SUM(F35,H35)</f>
        <v>#DIV/0!</v>
      </c>
      <c r="J35" s="97">
        <f>UTI!J22</f>
        <v>0</v>
      </c>
      <c r="K35" s="28" t="e">
        <f>J35/M35</f>
        <v>#DIV/0!</v>
      </c>
      <c r="L35" s="82" t="e">
        <f>K35</f>
        <v>#DIV/0!</v>
      </c>
      <c r="M35" s="98">
        <f>SUM(E35,G35,J35)</f>
        <v>0</v>
      </c>
      <c r="P35" s="154" t="s">
        <v>12</v>
      </c>
      <c r="Q35" s="154"/>
      <c r="R35" s="154"/>
      <c r="S35" s="77">
        <f>Maternidade!E22</f>
        <v>67</v>
      </c>
      <c r="T35" s="28">
        <f>S35/AA35</f>
        <v>0.40606060606060607</v>
      </c>
      <c r="U35" s="77">
        <f>Maternidade!G22</f>
        <v>91</v>
      </c>
      <c r="V35" s="28">
        <f>U35/AA35</f>
        <v>0.55151515151515151</v>
      </c>
      <c r="W35" s="29">
        <f>SUM(T35,V35)</f>
        <v>0.95757575757575752</v>
      </c>
      <c r="X35" s="77">
        <f>Maternidade!J22</f>
        <v>7</v>
      </c>
      <c r="Y35" s="28">
        <f>X35/AA35</f>
        <v>4.2424242424242427E-2</v>
      </c>
      <c r="Z35" s="80">
        <f>Y35</f>
        <v>4.2424242424242427E-2</v>
      </c>
      <c r="AA35" s="81">
        <f>SUM(S35,U35,X35)</f>
        <v>165</v>
      </c>
    </row>
    <row r="36" spans="2:27" ht="23.1" customHeight="1">
      <c r="B36" s="154" t="s">
        <v>13</v>
      </c>
      <c r="C36" s="154"/>
      <c r="D36" s="154"/>
      <c r="E36" s="54"/>
      <c r="F36" s="91"/>
      <c r="G36" s="91"/>
      <c r="H36" s="91"/>
      <c r="I36" s="92" t="e">
        <f>I35</f>
        <v>#DIV/0!</v>
      </c>
      <c r="J36" s="93"/>
      <c r="K36" s="94"/>
      <c r="L36" s="95" t="e">
        <f>L35</f>
        <v>#DIV/0!</v>
      </c>
      <c r="M36" s="96" t="e">
        <f>SUM(I36,L36)</f>
        <v>#DIV/0!</v>
      </c>
      <c r="P36" s="154" t="s">
        <v>13</v>
      </c>
      <c r="Q36" s="154"/>
      <c r="R36" s="154"/>
      <c r="S36" s="54"/>
      <c r="T36" s="91"/>
      <c r="U36" s="91"/>
      <c r="V36" s="91"/>
      <c r="W36" s="92">
        <f>W35</f>
        <v>0.95757575757575752</v>
      </c>
      <c r="X36" s="93"/>
      <c r="Y36" s="94"/>
      <c r="Z36" s="95">
        <f>Z35</f>
        <v>4.2424242424242427E-2</v>
      </c>
      <c r="AA36" s="96">
        <f>SUM(W36,Z36)</f>
        <v>1</v>
      </c>
    </row>
    <row r="37" spans="2:27" ht="23.1" customHeight="1"/>
    <row r="38" spans="2:27" ht="23.1" customHeight="1"/>
    <row r="39" spans="2:27" ht="23.1" customHeight="1"/>
    <row r="40" spans="2:27" ht="23.1" customHeight="1"/>
    <row r="41" spans="2:27" ht="23.1" customHeight="1"/>
    <row r="42" spans="2:27" ht="23.1" customHeight="1"/>
  </sheetData>
  <mergeCells count="59">
    <mergeCell ref="B2:AA2"/>
    <mergeCell ref="B3:AA3"/>
    <mergeCell ref="B4:F4"/>
    <mergeCell ref="B5:M5"/>
    <mergeCell ref="P5:AA5"/>
    <mergeCell ref="B6:D6"/>
    <mergeCell ref="P6:R6"/>
    <mergeCell ref="B7:D7"/>
    <mergeCell ref="P7:R7"/>
    <mergeCell ref="B8:D8"/>
    <mergeCell ref="P8:R8"/>
    <mergeCell ref="B9:D9"/>
    <mergeCell ref="P9:R9"/>
    <mergeCell ref="B10:D10"/>
    <mergeCell ref="P10:R10"/>
    <mergeCell ref="B11:D11"/>
    <mergeCell ref="P11:R11"/>
    <mergeCell ref="B14:M14"/>
    <mergeCell ref="P14:AA14"/>
    <mergeCell ref="B15:D15"/>
    <mergeCell ref="P15:R15"/>
    <mergeCell ref="B16:D16"/>
    <mergeCell ref="P16:R16"/>
    <mergeCell ref="B17:D17"/>
    <mergeCell ref="P17:R17"/>
    <mergeCell ref="B18:D18"/>
    <mergeCell ref="P18:R18"/>
    <mergeCell ref="B19:D19"/>
    <mergeCell ref="P19:R19"/>
    <mergeCell ref="B20:D20"/>
    <mergeCell ref="P20:R20"/>
    <mergeCell ref="B22:M22"/>
    <mergeCell ref="P22:AA22"/>
    <mergeCell ref="B23:D23"/>
    <mergeCell ref="P23:R23"/>
    <mergeCell ref="B24:D24"/>
    <mergeCell ref="P24:R24"/>
    <mergeCell ref="B25:D25"/>
    <mergeCell ref="P25:R25"/>
    <mergeCell ref="B26:D26"/>
    <mergeCell ref="P26:R26"/>
    <mergeCell ref="B27:D27"/>
    <mergeCell ref="P27:R27"/>
    <mergeCell ref="B28:D28"/>
    <mergeCell ref="P28:R28"/>
    <mergeCell ref="B30:M30"/>
    <mergeCell ref="P30:AA30"/>
    <mergeCell ref="B31:D31"/>
    <mergeCell ref="P31:R31"/>
    <mergeCell ref="B32:D32"/>
    <mergeCell ref="P32:R32"/>
    <mergeCell ref="B33:D33"/>
    <mergeCell ref="P33:R33"/>
    <mergeCell ref="B34:D34"/>
    <mergeCell ref="P34:R34"/>
    <mergeCell ref="B35:D35"/>
    <mergeCell ref="P35:R35"/>
    <mergeCell ref="B36:D36"/>
    <mergeCell ref="P36:R36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22</vt:i4>
      </vt:variant>
      <vt:variant>
        <vt:lpstr>Intervalos nomeados</vt:lpstr>
      </vt:variant>
      <vt:variant>
        <vt:i4>20</vt:i4>
      </vt:variant>
    </vt:vector>
  </HeadingPairs>
  <TitlesOfParts>
    <vt:vector size="42" baseType="lpstr">
      <vt:lpstr>AME</vt:lpstr>
      <vt:lpstr>PS</vt:lpstr>
      <vt:lpstr>UTI</vt:lpstr>
      <vt:lpstr>Int. Clínica Médica</vt:lpstr>
      <vt:lpstr>Int. Clínica Cirúrgica</vt:lpstr>
      <vt:lpstr>Int. Pediatria</vt:lpstr>
      <vt:lpstr>Maternidade</vt:lpstr>
      <vt:lpstr>GLOBAL - SETORIAL</vt:lpstr>
      <vt:lpstr>Médico</vt:lpstr>
      <vt:lpstr>Higienização</vt:lpstr>
      <vt:lpstr>Portaria</vt:lpstr>
      <vt:lpstr>Recepção</vt:lpstr>
      <vt:lpstr>Enfermagem</vt:lpstr>
      <vt:lpstr>Psicologia</vt:lpstr>
      <vt:lpstr>Fisioterapia</vt:lpstr>
      <vt:lpstr>Imagem</vt:lpstr>
      <vt:lpstr>Laboratório</vt:lpstr>
      <vt:lpstr>Nutrição Clínica</vt:lpstr>
      <vt:lpstr>Alimentação</vt:lpstr>
      <vt:lpstr>S. Social</vt:lpstr>
      <vt:lpstr>Rouparia</vt:lpstr>
      <vt:lpstr>Plan1</vt:lpstr>
      <vt:lpstr>Alimentação!Area_de_impressao</vt:lpstr>
      <vt:lpstr>AME!Area_de_impressao</vt:lpstr>
      <vt:lpstr>Enfermagem!Area_de_impressao</vt:lpstr>
      <vt:lpstr>Fisioterapia!Area_de_impressao</vt:lpstr>
      <vt:lpstr>Higienização!Area_de_impressao</vt:lpstr>
      <vt:lpstr>Imagem!Area_de_impressao</vt:lpstr>
      <vt:lpstr>'Int. Clínica Cirúrgica'!Area_de_impressao</vt:lpstr>
      <vt:lpstr>'Int. Clínica Médica'!Area_de_impressao</vt:lpstr>
      <vt:lpstr>'Int. Pediatria'!Area_de_impressao</vt:lpstr>
      <vt:lpstr>Laboratório!Area_de_impressao</vt:lpstr>
      <vt:lpstr>Maternidade!Area_de_impressao</vt:lpstr>
      <vt:lpstr>Médico!Area_de_impressao</vt:lpstr>
      <vt:lpstr>'Nutrição Clínica'!Area_de_impressao</vt:lpstr>
      <vt:lpstr>Portaria!Area_de_impressao</vt:lpstr>
      <vt:lpstr>PS!Area_de_impressao</vt:lpstr>
      <vt:lpstr>Psicologia!Area_de_impressao</vt:lpstr>
      <vt:lpstr>Recepção!Area_de_impressao</vt:lpstr>
      <vt:lpstr>Rouparia!Area_de_impressao</vt:lpstr>
      <vt:lpstr>'S. Social'!Area_de_impressao</vt:lpstr>
      <vt:lpstr>UTI!Area_de_impressao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Wendell Mauricio Fonseca Pereira</dc:creator>
  <cp:lastModifiedBy>cristiane</cp:lastModifiedBy>
  <cp:revision>20</cp:revision>
  <cp:lastPrinted>2020-01-07T19:44:25Z</cp:lastPrinted>
  <dcterms:created xsi:type="dcterms:W3CDTF">2013-12-27T17:35:53Z</dcterms:created>
  <dcterms:modified xsi:type="dcterms:W3CDTF">2020-05-08T18:19:15Z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